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Nascar Pool\Nascar 2025\Weekly\"/>
    </mc:Choice>
  </mc:AlternateContent>
  <bookViews>
    <workbookView xWindow="0" yWindow="0" windowWidth="28800" windowHeight="12135" activeTab="2"/>
  </bookViews>
  <sheets>
    <sheet name="Picks" sheetId="1" r:id="rId1"/>
    <sheet name="Drivers Standings" sheetId="2" r:id="rId2"/>
    <sheet name="Pool standings" sheetId="3" r:id="rId3"/>
  </sheets>
  <calcPr calcId="152511"/>
</workbook>
</file>

<file path=xl/calcChain.xml><?xml version="1.0" encoding="utf-8"?>
<calcChain xmlns="http://schemas.openxmlformats.org/spreadsheetml/2006/main">
  <c r="T35" i="2" l="1"/>
  <c r="S35" i="2"/>
  <c r="P35" i="2" s="1"/>
  <c r="R35" i="2"/>
  <c r="T31" i="2"/>
  <c r="S31" i="2"/>
  <c r="P31" i="2" s="1"/>
  <c r="R31" i="2"/>
  <c r="U31" i="2" s="1"/>
  <c r="O31" i="2" s="1"/>
  <c r="T23" i="2"/>
  <c r="S23" i="2"/>
  <c r="P23" i="2" s="1"/>
  <c r="R23" i="2"/>
  <c r="T32" i="2"/>
  <c r="S32" i="2"/>
  <c r="P32" i="2" s="1"/>
  <c r="R32" i="2"/>
  <c r="U32" i="2" s="1"/>
  <c r="O32" i="2" s="1"/>
  <c r="T34" i="2"/>
  <c r="S34" i="2"/>
  <c r="P34" i="2" s="1"/>
  <c r="R34" i="2"/>
  <c r="T17" i="2"/>
  <c r="S17" i="2"/>
  <c r="P17" i="2" s="1"/>
  <c r="R17" i="2"/>
  <c r="U17" i="2" s="1"/>
  <c r="O17" i="2" s="1"/>
  <c r="T30" i="2"/>
  <c r="S30" i="2"/>
  <c r="P30" i="2" s="1"/>
  <c r="R30" i="2"/>
  <c r="T22" i="2"/>
  <c r="S22" i="2"/>
  <c r="P22" i="2" s="1"/>
  <c r="R22" i="2"/>
  <c r="U22" i="2" s="1"/>
  <c r="O22" i="2" s="1"/>
  <c r="T24" i="2"/>
  <c r="S24" i="2"/>
  <c r="P24" i="2" s="1"/>
  <c r="R24" i="2"/>
  <c r="T20" i="2"/>
  <c r="S20" i="2"/>
  <c r="P20" i="2" s="1"/>
  <c r="R20" i="2"/>
  <c r="U20" i="2" s="1"/>
  <c r="O20" i="2" s="1"/>
  <c r="T21" i="2"/>
  <c r="S21" i="2"/>
  <c r="P21" i="2" s="1"/>
  <c r="R21" i="2"/>
  <c r="T12" i="2"/>
  <c r="S12" i="2"/>
  <c r="P12" i="2" s="1"/>
  <c r="R12" i="2"/>
  <c r="U12" i="2" s="1"/>
  <c r="O12" i="2" s="1"/>
  <c r="T25" i="2"/>
  <c r="S25" i="2"/>
  <c r="P25" i="2" s="1"/>
  <c r="R25" i="2"/>
  <c r="T28" i="2"/>
  <c r="S28" i="2"/>
  <c r="P28" i="2" s="1"/>
  <c r="R28" i="2"/>
  <c r="U28" i="2" s="1"/>
  <c r="O28" i="2" s="1"/>
  <c r="T33" i="2"/>
  <c r="S33" i="2"/>
  <c r="P33" i="2" s="1"/>
  <c r="R33" i="2"/>
  <c r="T26" i="2"/>
  <c r="S26" i="2"/>
  <c r="P26" i="2" s="1"/>
  <c r="R26" i="2"/>
  <c r="U26" i="2" s="1"/>
  <c r="O26" i="2" s="1"/>
  <c r="T29" i="2"/>
  <c r="S29" i="2"/>
  <c r="P29" i="2" s="1"/>
  <c r="R29" i="2"/>
  <c r="T11" i="2"/>
  <c r="S11" i="2"/>
  <c r="P11" i="2" s="1"/>
  <c r="R11" i="2"/>
  <c r="U11" i="2" s="1"/>
  <c r="O11" i="2" s="1"/>
  <c r="T4" i="2"/>
  <c r="S4" i="2"/>
  <c r="P4" i="2" s="1"/>
  <c r="R4" i="2"/>
  <c r="T16" i="2"/>
  <c r="S16" i="2"/>
  <c r="P16" i="2" s="1"/>
  <c r="R16" i="2"/>
  <c r="U16" i="2" s="1"/>
  <c r="O16" i="2" s="1"/>
  <c r="T15" i="2"/>
  <c r="S15" i="2"/>
  <c r="P15" i="2" s="1"/>
  <c r="R15" i="2"/>
  <c r="T14" i="2"/>
  <c r="S14" i="2"/>
  <c r="P14" i="2" s="1"/>
  <c r="R14" i="2"/>
  <c r="U14" i="2" s="1"/>
  <c r="O14" i="2" s="1"/>
  <c r="T10" i="2"/>
  <c r="S10" i="2"/>
  <c r="P10" i="2" s="1"/>
  <c r="R10" i="2"/>
  <c r="T27" i="2"/>
  <c r="S27" i="2"/>
  <c r="P27" i="2" s="1"/>
  <c r="R27" i="2"/>
  <c r="U27" i="2" s="1"/>
  <c r="O27" i="2" s="1"/>
  <c r="T18" i="2"/>
  <c r="S18" i="2"/>
  <c r="P18" i="2" s="1"/>
  <c r="R18" i="2"/>
  <c r="T8" i="2"/>
  <c r="S8" i="2"/>
  <c r="P8" i="2" s="1"/>
  <c r="R8" i="2"/>
  <c r="U8" i="2" s="1"/>
  <c r="O8" i="2" s="1"/>
  <c r="T19" i="2"/>
  <c r="S19" i="2"/>
  <c r="P19" i="2" s="1"/>
  <c r="R19" i="2"/>
  <c r="T5" i="2"/>
  <c r="S5" i="2"/>
  <c r="P5" i="2" s="1"/>
  <c r="R5" i="2"/>
  <c r="U5" i="2" s="1"/>
  <c r="O5" i="2" s="1"/>
  <c r="T13" i="2"/>
  <c r="S13" i="2"/>
  <c r="P13" i="2" s="1"/>
  <c r="R13" i="2"/>
  <c r="T9" i="2"/>
  <c r="S9" i="2"/>
  <c r="P9" i="2" s="1"/>
  <c r="R9" i="2"/>
  <c r="U9" i="2" s="1"/>
  <c r="O9" i="2" s="1"/>
  <c r="T1" i="2"/>
  <c r="S1" i="2"/>
  <c r="P1" i="2" s="1"/>
  <c r="R1" i="2"/>
  <c r="T7" i="2"/>
  <c r="S7" i="2"/>
  <c r="P7" i="2" s="1"/>
  <c r="R7" i="2"/>
  <c r="U7" i="2" s="1"/>
  <c r="O7" i="2" s="1"/>
  <c r="T3" i="2"/>
  <c r="S3" i="2"/>
  <c r="P3" i="2" s="1"/>
  <c r="R3" i="2"/>
  <c r="T6" i="2"/>
  <c r="S6" i="2"/>
  <c r="P6" i="2" s="1"/>
  <c r="R6" i="2"/>
  <c r="U6" i="2" s="1"/>
  <c r="O6" i="2" s="1"/>
  <c r="T2" i="2"/>
  <c r="S2" i="2"/>
  <c r="P2" i="2" s="1"/>
  <c r="R2" i="2"/>
  <c r="U2" i="2" l="1"/>
  <c r="O2" i="2" s="1"/>
  <c r="U3" i="2"/>
  <c r="O3" i="2" s="1"/>
  <c r="U1" i="2"/>
  <c r="O1" i="2" s="1"/>
  <c r="U13" i="2"/>
  <c r="O13" i="2" s="1"/>
  <c r="U19" i="2"/>
  <c r="O19" i="2" s="1"/>
  <c r="U18" i="2"/>
  <c r="O18" i="2" s="1"/>
  <c r="U10" i="2"/>
  <c r="O10" i="2" s="1"/>
  <c r="U15" i="2"/>
  <c r="O15" i="2" s="1"/>
  <c r="U4" i="2"/>
  <c r="O4" i="2" s="1"/>
  <c r="U29" i="2"/>
  <c r="O29" i="2" s="1"/>
  <c r="U33" i="2"/>
  <c r="O33" i="2" s="1"/>
  <c r="U25" i="2"/>
  <c r="O25" i="2" s="1"/>
  <c r="U21" i="2"/>
  <c r="O21" i="2" s="1"/>
  <c r="U24" i="2"/>
  <c r="O24" i="2" s="1"/>
  <c r="U30" i="2"/>
  <c r="O30" i="2" s="1"/>
  <c r="U34" i="2"/>
  <c r="O34" i="2" s="1"/>
  <c r="U23" i="2"/>
  <c r="O23" i="2" s="1"/>
  <c r="U35" i="2"/>
  <c r="O35" i="2" s="1"/>
  <c r="T39" i="2"/>
  <c r="S39" i="2"/>
  <c r="P39" i="2" s="1"/>
  <c r="R39" i="2"/>
  <c r="U39" i="2" s="1"/>
  <c r="O39" i="2" s="1"/>
  <c r="T38" i="2"/>
  <c r="S38" i="2"/>
  <c r="P38" i="2" s="1"/>
  <c r="R38" i="2"/>
  <c r="U38" i="2" s="1"/>
  <c r="O38" i="2" s="1"/>
  <c r="T37" i="2"/>
  <c r="S37" i="2"/>
  <c r="P37" i="2" s="1"/>
  <c r="R37" i="2"/>
  <c r="T36" i="2"/>
  <c r="S36" i="2"/>
  <c r="P36" i="2" s="1"/>
  <c r="R36" i="2"/>
  <c r="U36" i="2" s="1"/>
  <c r="O36" i="2" s="1"/>
  <c r="U37" i="2" l="1"/>
  <c r="O37" i="2" s="1"/>
  <c r="B283" i="1"/>
  <c r="B284" i="1"/>
  <c r="B285" i="1"/>
  <c r="B286" i="1"/>
  <c r="B287" i="1"/>
  <c r="B288" i="1"/>
  <c r="B289" i="1"/>
  <c r="B290" i="1"/>
  <c r="A290" i="1" l="1"/>
  <c r="A289" i="1"/>
  <c r="A288" i="1"/>
  <c r="A287" i="1"/>
  <c r="A286" i="1"/>
  <c r="N3" i="1" l="1"/>
  <c r="N4" i="1"/>
  <c r="N5" i="1"/>
  <c r="N6" i="1"/>
  <c r="N7" i="1"/>
  <c r="N8" i="1"/>
  <c r="N9" i="1"/>
  <c r="N10" i="1"/>
  <c r="J3" i="1"/>
  <c r="J4" i="1"/>
  <c r="J5" i="1"/>
  <c r="J6" i="1"/>
  <c r="J7" i="1"/>
  <c r="J8" i="1"/>
  <c r="J9" i="1"/>
  <c r="J10" i="1"/>
  <c r="F3" i="1"/>
  <c r="F4" i="1"/>
  <c r="F5" i="1"/>
  <c r="F6" i="1"/>
  <c r="F7" i="1"/>
  <c r="F8" i="1"/>
  <c r="F9" i="1"/>
  <c r="F10" i="1"/>
  <c r="B3" i="1"/>
  <c r="B4" i="1"/>
  <c r="B5" i="1"/>
  <c r="B6" i="1"/>
  <c r="B7" i="1"/>
  <c r="B8" i="1"/>
  <c r="B9" i="1"/>
  <c r="B10" i="1"/>
  <c r="B17" i="1"/>
  <c r="B18" i="1"/>
  <c r="B19" i="1"/>
  <c r="B20" i="1"/>
  <c r="B21" i="1"/>
  <c r="B22" i="1"/>
  <c r="B23" i="1"/>
  <c r="B24" i="1"/>
  <c r="F17" i="1"/>
  <c r="F18" i="1"/>
  <c r="F19" i="1"/>
  <c r="F20" i="1"/>
  <c r="F21" i="1"/>
  <c r="F22" i="1"/>
  <c r="F23" i="1"/>
  <c r="F24" i="1"/>
  <c r="J17" i="1"/>
  <c r="J18" i="1"/>
  <c r="J19" i="1"/>
  <c r="J20" i="1"/>
  <c r="J21" i="1"/>
  <c r="J22" i="1"/>
  <c r="J23" i="1"/>
  <c r="J24" i="1"/>
  <c r="N17" i="1"/>
  <c r="N18" i="1"/>
  <c r="N19" i="1"/>
  <c r="N20" i="1"/>
  <c r="N21" i="1"/>
  <c r="N22" i="1"/>
  <c r="N23" i="1"/>
  <c r="N24" i="1"/>
  <c r="N31" i="1"/>
  <c r="N32" i="1"/>
  <c r="N33" i="1"/>
  <c r="N34" i="1"/>
  <c r="N35" i="1"/>
  <c r="N36" i="1"/>
  <c r="N37" i="1"/>
  <c r="N38" i="1"/>
  <c r="J31" i="1"/>
  <c r="J32" i="1"/>
  <c r="J33" i="1"/>
  <c r="J34" i="1"/>
  <c r="J35" i="1"/>
  <c r="J36" i="1"/>
  <c r="J37" i="1"/>
  <c r="J38" i="1"/>
  <c r="F31" i="1"/>
  <c r="F32" i="1"/>
  <c r="F33" i="1"/>
  <c r="F34" i="1"/>
  <c r="F35" i="1"/>
  <c r="F36" i="1"/>
  <c r="F37" i="1"/>
  <c r="F38" i="1"/>
  <c r="B31" i="1"/>
  <c r="B32" i="1"/>
  <c r="B33" i="1"/>
  <c r="B34" i="1"/>
  <c r="B35" i="1"/>
  <c r="B36" i="1"/>
  <c r="B37" i="1"/>
  <c r="B38" i="1"/>
  <c r="B45" i="1"/>
  <c r="B46" i="1"/>
  <c r="B47" i="1"/>
  <c r="B48" i="1"/>
  <c r="B49" i="1"/>
  <c r="B50" i="1"/>
  <c r="B51" i="1"/>
  <c r="B52" i="1"/>
  <c r="F45" i="1"/>
  <c r="F46" i="1"/>
  <c r="F47" i="1"/>
  <c r="F48" i="1"/>
  <c r="F49" i="1"/>
  <c r="F50" i="1"/>
  <c r="F51" i="1"/>
  <c r="F52" i="1"/>
  <c r="J45" i="1"/>
  <c r="J46" i="1"/>
  <c r="J47" i="1"/>
  <c r="J48" i="1"/>
  <c r="J49" i="1"/>
  <c r="J50" i="1"/>
  <c r="J51" i="1"/>
  <c r="J52" i="1"/>
  <c r="N45" i="1"/>
  <c r="N46" i="1"/>
  <c r="N47" i="1"/>
  <c r="N48" i="1"/>
  <c r="N49" i="1"/>
  <c r="N50" i="1"/>
  <c r="N51" i="1"/>
  <c r="N52" i="1"/>
  <c r="N59" i="1"/>
  <c r="N60" i="1"/>
  <c r="N61" i="1"/>
  <c r="N62" i="1"/>
  <c r="N63" i="1"/>
  <c r="N64" i="1"/>
  <c r="N65" i="1"/>
  <c r="N66" i="1"/>
  <c r="J59" i="1"/>
  <c r="J60" i="1"/>
  <c r="J61" i="1"/>
  <c r="J62" i="1"/>
  <c r="J63" i="1"/>
  <c r="J64" i="1"/>
  <c r="J65" i="1"/>
  <c r="J66" i="1"/>
  <c r="F59" i="1"/>
  <c r="F60" i="1"/>
  <c r="F61" i="1"/>
  <c r="F62" i="1"/>
  <c r="F63" i="1"/>
  <c r="F64" i="1"/>
  <c r="F65" i="1"/>
  <c r="F66" i="1"/>
  <c r="B59" i="1"/>
  <c r="B60" i="1"/>
  <c r="B61" i="1"/>
  <c r="B62" i="1"/>
  <c r="B63" i="1"/>
  <c r="B64" i="1"/>
  <c r="B65" i="1"/>
  <c r="B66" i="1"/>
  <c r="B73" i="1"/>
  <c r="B74" i="1"/>
  <c r="B75" i="1"/>
  <c r="B76" i="1"/>
  <c r="B77" i="1"/>
  <c r="B78" i="1"/>
  <c r="B79" i="1"/>
  <c r="B80" i="1"/>
  <c r="F73" i="1"/>
  <c r="F74" i="1"/>
  <c r="F75" i="1"/>
  <c r="F76" i="1"/>
  <c r="F77" i="1"/>
  <c r="F78" i="1"/>
  <c r="F79" i="1"/>
  <c r="F80" i="1"/>
  <c r="J73" i="1"/>
  <c r="J74" i="1"/>
  <c r="J75" i="1"/>
  <c r="J76" i="1"/>
  <c r="J77" i="1"/>
  <c r="J78" i="1"/>
  <c r="J79" i="1"/>
  <c r="J80" i="1"/>
  <c r="N73" i="1"/>
  <c r="N74" i="1"/>
  <c r="N75" i="1"/>
  <c r="N76" i="1"/>
  <c r="N77" i="1"/>
  <c r="N78" i="1"/>
  <c r="N79" i="1"/>
  <c r="N80" i="1"/>
  <c r="N87" i="1"/>
  <c r="N88" i="1"/>
  <c r="N89" i="1"/>
  <c r="N90" i="1"/>
  <c r="N91" i="1"/>
  <c r="N92" i="1"/>
  <c r="N93" i="1"/>
  <c r="N94" i="1"/>
  <c r="J87" i="1"/>
  <c r="J88" i="1"/>
  <c r="J89" i="1"/>
  <c r="J90" i="1"/>
  <c r="J91" i="1"/>
  <c r="J92" i="1"/>
  <c r="J93" i="1"/>
  <c r="J94" i="1"/>
  <c r="F87" i="1"/>
  <c r="F88" i="1"/>
  <c r="F89" i="1"/>
  <c r="F90" i="1"/>
  <c r="F91" i="1"/>
  <c r="F92" i="1"/>
  <c r="F93" i="1"/>
  <c r="F94" i="1"/>
  <c r="B87" i="1"/>
  <c r="B88" i="1"/>
  <c r="B89" i="1"/>
  <c r="B90" i="1"/>
  <c r="B91" i="1"/>
  <c r="B92" i="1"/>
  <c r="B93" i="1"/>
  <c r="B94" i="1"/>
  <c r="B101" i="1"/>
  <c r="B102" i="1"/>
  <c r="B103" i="1"/>
  <c r="B104" i="1"/>
  <c r="B105" i="1"/>
  <c r="B106" i="1"/>
  <c r="B107" i="1"/>
  <c r="B108" i="1"/>
  <c r="F101" i="1"/>
  <c r="F102" i="1"/>
  <c r="F103" i="1"/>
  <c r="F104" i="1"/>
  <c r="F105" i="1"/>
  <c r="F106" i="1"/>
  <c r="F107" i="1"/>
  <c r="F108" i="1"/>
  <c r="J101" i="1"/>
  <c r="J102" i="1"/>
  <c r="J103" i="1"/>
  <c r="J104" i="1"/>
  <c r="J105" i="1"/>
  <c r="J106" i="1"/>
  <c r="J107" i="1"/>
  <c r="J108" i="1"/>
  <c r="N101" i="1"/>
  <c r="N102" i="1"/>
  <c r="N103" i="1"/>
  <c r="N104" i="1"/>
  <c r="N105" i="1"/>
  <c r="N106" i="1"/>
  <c r="N107" i="1"/>
  <c r="N108" i="1"/>
  <c r="N115" i="1"/>
  <c r="N116" i="1"/>
  <c r="N117" i="1"/>
  <c r="N118" i="1"/>
  <c r="N119" i="1"/>
  <c r="N120" i="1"/>
  <c r="N121" i="1"/>
  <c r="N122" i="1"/>
  <c r="J115" i="1"/>
  <c r="J116" i="1"/>
  <c r="J117" i="1"/>
  <c r="J118" i="1"/>
  <c r="J119" i="1"/>
  <c r="J120" i="1"/>
  <c r="J121" i="1"/>
  <c r="J122" i="1"/>
  <c r="F115" i="1"/>
  <c r="F116" i="1"/>
  <c r="F117" i="1"/>
  <c r="F118" i="1"/>
  <c r="F119" i="1"/>
  <c r="F120" i="1"/>
  <c r="F121" i="1"/>
  <c r="F122" i="1"/>
  <c r="B115" i="1"/>
  <c r="B116" i="1"/>
  <c r="B117" i="1"/>
  <c r="B118" i="1"/>
  <c r="B119" i="1"/>
  <c r="B120" i="1"/>
  <c r="B121" i="1"/>
  <c r="B122" i="1"/>
  <c r="N129" i="1"/>
  <c r="N130" i="1"/>
  <c r="N131" i="1"/>
  <c r="N132" i="1"/>
  <c r="N133" i="1"/>
  <c r="N134" i="1"/>
  <c r="N135" i="1"/>
  <c r="N136" i="1"/>
  <c r="J129" i="1"/>
  <c r="J130" i="1"/>
  <c r="J131" i="1"/>
  <c r="J132" i="1"/>
  <c r="J133" i="1"/>
  <c r="J134" i="1"/>
  <c r="J135" i="1"/>
  <c r="J136" i="1"/>
  <c r="F129" i="1"/>
  <c r="F130" i="1"/>
  <c r="F131" i="1"/>
  <c r="F132" i="1"/>
  <c r="F133" i="1"/>
  <c r="F134" i="1"/>
  <c r="F135" i="1"/>
  <c r="F136" i="1"/>
  <c r="B129" i="1"/>
  <c r="B130" i="1"/>
  <c r="B131" i="1"/>
  <c r="B132" i="1"/>
  <c r="B133" i="1"/>
  <c r="B134" i="1"/>
  <c r="B135" i="1"/>
  <c r="B136" i="1"/>
  <c r="N143" i="1"/>
  <c r="N144" i="1"/>
  <c r="N145" i="1"/>
  <c r="N146" i="1"/>
  <c r="N147" i="1"/>
  <c r="N148" i="1"/>
  <c r="N149" i="1"/>
  <c r="N150" i="1"/>
  <c r="J143" i="1"/>
  <c r="J144" i="1"/>
  <c r="J145" i="1"/>
  <c r="J146" i="1"/>
  <c r="J147" i="1"/>
  <c r="J148" i="1"/>
  <c r="J149" i="1"/>
  <c r="J150" i="1"/>
  <c r="F143" i="1"/>
  <c r="F144" i="1"/>
  <c r="F145" i="1"/>
  <c r="F146" i="1"/>
  <c r="F147" i="1"/>
  <c r="F148" i="1"/>
  <c r="F149" i="1"/>
  <c r="F150" i="1"/>
  <c r="B143" i="1"/>
  <c r="B144" i="1"/>
  <c r="B145" i="1"/>
  <c r="B146" i="1"/>
  <c r="B147" i="1"/>
  <c r="B148" i="1"/>
  <c r="B149" i="1"/>
  <c r="B150" i="1"/>
  <c r="B157" i="1"/>
  <c r="B158" i="1"/>
  <c r="B159" i="1"/>
  <c r="B160" i="1"/>
  <c r="B161" i="1"/>
  <c r="B162" i="1"/>
  <c r="B163" i="1"/>
  <c r="B164" i="1"/>
  <c r="N157" i="1"/>
  <c r="N158" i="1"/>
  <c r="N159" i="1"/>
  <c r="N160" i="1"/>
  <c r="N161" i="1"/>
  <c r="N162" i="1"/>
  <c r="N163" i="1"/>
  <c r="N164" i="1"/>
  <c r="J157" i="1"/>
  <c r="J158" i="1"/>
  <c r="J159" i="1"/>
  <c r="J160" i="1"/>
  <c r="J161" i="1"/>
  <c r="J162" i="1"/>
  <c r="J163" i="1"/>
  <c r="J164" i="1"/>
  <c r="F157" i="1"/>
  <c r="F158" i="1"/>
  <c r="F159" i="1"/>
  <c r="F160" i="1"/>
  <c r="F161" i="1"/>
  <c r="F162" i="1"/>
  <c r="F163" i="1"/>
  <c r="F164" i="1"/>
  <c r="F353" i="1"/>
  <c r="F354" i="1"/>
  <c r="F355" i="1"/>
  <c r="F356" i="1"/>
  <c r="F357" i="1"/>
  <c r="F358" i="1"/>
  <c r="F359" i="1"/>
  <c r="F360" i="1"/>
  <c r="N353" i="1"/>
  <c r="N354" i="1"/>
  <c r="N355" i="1"/>
  <c r="N356" i="1"/>
  <c r="N357" i="1"/>
  <c r="N358" i="1"/>
  <c r="N359" i="1"/>
  <c r="N360" i="1"/>
  <c r="J353" i="1"/>
  <c r="J354" i="1"/>
  <c r="J355" i="1"/>
  <c r="J356" i="1"/>
  <c r="J357" i="1"/>
  <c r="J358" i="1"/>
  <c r="J359" i="1"/>
  <c r="J360" i="1"/>
  <c r="B353" i="1"/>
  <c r="B354" i="1"/>
  <c r="B355" i="1"/>
  <c r="B356" i="1"/>
  <c r="B357" i="1"/>
  <c r="B358" i="1"/>
  <c r="B359" i="1"/>
  <c r="B360" i="1"/>
  <c r="N339" i="1"/>
  <c r="N340" i="1"/>
  <c r="N341" i="1"/>
  <c r="N342" i="1"/>
  <c r="N343" i="1"/>
  <c r="N344" i="1"/>
  <c r="N345" i="1"/>
  <c r="N346" i="1"/>
  <c r="J339" i="1"/>
  <c r="J340" i="1"/>
  <c r="J341" i="1"/>
  <c r="J342" i="1"/>
  <c r="J343" i="1"/>
  <c r="J344" i="1"/>
  <c r="J345" i="1"/>
  <c r="J346" i="1"/>
  <c r="F339" i="1"/>
  <c r="F340" i="1"/>
  <c r="F341" i="1"/>
  <c r="F342" i="1"/>
  <c r="F343" i="1"/>
  <c r="F344" i="1"/>
  <c r="F345" i="1"/>
  <c r="F346" i="1"/>
  <c r="B339" i="1"/>
  <c r="B340" i="1"/>
  <c r="B341" i="1"/>
  <c r="B342" i="1"/>
  <c r="B343" i="1"/>
  <c r="B344" i="1"/>
  <c r="B345" i="1"/>
  <c r="B346" i="1"/>
  <c r="N325" i="1"/>
  <c r="N326" i="1"/>
  <c r="N327" i="1"/>
  <c r="N328" i="1"/>
  <c r="N329" i="1"/>
  <c r="N330" i="1"/>
  <c r="N331" i="1"/>
  <c r="N332" i="1"/>
  <c r="J325" i="1"/>
  <c r="J326" i="1"/>
  <c r="J327" i="1"/>
  <c r="J328" i="1"/>
  <c r="J329" i="1"/>
  <c r="J330" i="1"/>
  <c r="J331" i="1"/>
  <c r="J332" i="1"/>
  <c r="F325" i="1"/>
  <c r="F326" i="1"/>
  <c r="F327" i="1"/>
  <c r="F328" i="1"/>
  <c r="F329" i="1"/>
  <c r="F330" i="1"/>
  <c r="F331" i="1"/>
  <c r="F332" i="1"/>
  <c r="B325" i="1"/>
  <c r="B326" i="1"/>
  <c r="B327" i="1"/>
  <c r="B328" i="1"/>
  <c r="B329" i="1"/>
  <c r="B330" i="1"/>
  <c r="B331" i="1"/>
  <c r="B332" i="1"/>
  <c r="N311" i="1"/>
  <c r="N312" i="1"/>
  <c r="N313" i="1"/>
  <c r="N314" i="1"/>
  <c r="N315" i="1"/>
  <c r="N316" i="1"/>
  <c r="N317" i="1"/>
  <c r="N318" i="1"/>
  <c r="J311" i="1"/>
  <c r="J312" i="1"/>
  <c r="J313" i="1"/>
  <c r="J314" i="1"/>
  <c r="J315" i="1"/>
  <c r="J316" i="1"/>
  <c r="J317" i="1"/>
  <c r="J318" i="1"/>
  <c r="F311" i="1"/>
  <c r="F312" i="1"/>
  <c r="F313" i="1"/>
  <c r="F314" i="1"/>
  <c r="F315" i="1"/>
  <c r="F316" i="1"/>
  <c r="F317" i="1"/>
  <c r="F318" i="1"/>
  <c r="B311" i="1"/>
  <c r="B312" i="1"/>
  <c r="B313" i="1"/>
  <c r="B314" i="1"/>
  <c r="B315" i="1"/>
  <c r="B316" i="1"/>
  <c r="B317" i="1"/>
  <c r="B318" i="1"/>
  <c r="N297" i="1"/>
  <c r="N298" i="1"/>
  <c r="N299" i="1"/>
  <c r="N300" i="1"/>
  <c r="N301" i="1"/>
  <c r="N302" i="1"/>
  <c r="N303" i="1"/>
  <c r="N304" i="1"/>
  <c r="J297" i="1"/>
  <c r="J298" i="1"/>
  <c r="J299" i="1"/>
  <c r="J300" i="1"/>
  <c r="J301" i="1"/>
  <c r="J302" i="1"/>
  <c r="J303" i="1"/>
  <c r="J304" i="1"/>
  <c r="F297" i="1"/>
  <c r="F298" i="1"/>
  <c r="F299" i="1"/>
  <c r="F300" i="1"/>
  <c r="F301" i="1"/>
  <c r="F302" i="1"/>
  <c r="F303" i="1"/>
  <c r="F304" i="1"/>
  <c r="B297" i="1"/>
  <c r="B298" i="1"/>
  <c r="B299" i="1"/>
  <c r="B300" i="1"/>
  <c r="B301" i="1"/>
  <c r="B302" i="1"/>
  <c r="B303" i="1"/>
  <c r="B304" i="1"/>
  <c r="N283" i="1"/>
  <c r="N284" i="1"/>
  <c r="N285" i="1"/>
  <c r="N286" i="1"/>
  <c r="N287" i="1"/>
  <c r="N288" i="1"/>
  <c r="N289" i="1"/>
  <c r="N290" i="1"/>
  <c r="J283" i="1"/>
  <c r="J284" i="1"/>
  <c r="J285" i="1"/>
  <c r="J286" i="1"/>
  <c r="J287" i="1"/>
  <c r="J288" i="1"/>
  <c r="J289" i="1"/>
  <c r="J290" i="1"/>
  <c r="F283" i="1"/>
  <c r="F284" i="1"/>
  <c r="F285" i="1"/>
  <c r="F286" i="1"/>
  <c r="F287" i="1"/>
  <c r="F288" i="1"/>
  <c r="F289" i="1"/>
  <c r="F290" i="1"/>
  <c r="N269" i="1"/>
  <c r="N270" i="1"/>
  <c r="N271" i="1"/>
  <c r="N272" i="1"/>
  <c r="N273" i="1"/>
  <c r="N274" i="1"/>
  <c r="N275" i="1"/>
  <c r="N276" i="1"/>
  <c r="J269" i="1"/>
  <c r="J270" i="1"/>
  <c r="J271" i="1"/>
  <c r="J272" i="1"/>
  <c r="J273" i="1"/>
  <c r="J274" i="1"/>
  <c r="J275" i="1"/>
  <c r="J276" i="1"/>
  <c r="F269" i="1"/>
  <c r="F270" i="1"/>
  <c r="F271" i="1"/>
  <c r="F272" i="1"/>
  <c r="F273" i="1"/>
  <c r="F274" i="1"/>
  <c r="F275" i="1"/>
  <c r="F276" i="1"/>
  <c r="B269" i="1"/>
  <c r="B270" i="1"/>
  <c r="B271" i="1"/>
  <c r="B272" i="1"/>
  <c r="B273" i="1"/>
  <c r="B274" i="1"/>
  <c r="B275" i="1"/>
  <c r="B276" i="1"/>
  <c r="N255" i="1"/>
  <c r="N256" i="1"/>
  <c r="N257" i="1"/>
  <c r="N258" i="1"/>
  <c r="N259" i="1"/>
  <c r="N260" i="1"/>
  <c r="N261" i="1"/>
  <c r="N262" i="1"/>
  <c r="J255" i="1"/>
  <c r="J256" i="1"/>
  <c r="J257" i="1"/>
  <c r="J258" i="1"/>
  <c r="J259" i="1"/>
  <c r="J260" i="1"/>
  <c r="J261" i="1"/>
  <c r="J262" i="1"/>
  <c r="F255" i="1"/>
  <c r="F256" i="1"/>
  <c r="F257" i="1"/>
  <c r="F258" i="1"/>
  <c r="F259" i="1"/>
  <c r="F260" i="1"/>
  <c r="F261" i="1"/>
  <c r="F262" i="1"/>
  <c r="B255" i="1"/>
  <c r="B256" i="1"/>
  <c r="B257" i="1"/>
  <c r="B258" i="1"/>
  <c r="B259" i="1"/>
  <c r="B260" i="1"/>
  <c r="B261" i="1"/>
  <c r="B262" i="1"/>
  <c r="N241" i="1"/>
  <c r="N242" i="1"/>
  <c r="N243" i="1"/>
  <c r="N244" i="1"/>
  <c r="N245" i="1"/>
  <c r="N246" i="1"/>
  <c r="N247" i="1"/>
  <c r="N248" i="1"/>
  <c r="J241" i="1"/>
  <c r="J242" i="1"/>
  <c r="J243" i="1"/>
  <c r="J244" i="1"/>
  <c r="J245" i="1"/>
  <c r="J246" i="1"/>
  <c r="J247" i="1"/>
  <c r="J248" i="1"/>
  <c r="F241" i="1"/>
  <c r="F242" i="1"/>
  <c r="F243" i="1"/>
  <c r="F244" i="1"/>
  <c r="F245" i="1"/>
  <c r="F246" i="1"/>
  <c r="F247" i="1"/>
  <c r="F248" i="1"/>
  <c r="B241" i="1"/>
  <c r="B242" i="1"/>
  <c r="B243" i="1"/>
  <c r="B244" i="1"/>
  <c r="B245" i="1"/>
  <c r="B246" i="1"/>
  <c r="B247" i="1"/>
  <c r="B248" i="1"/>
  <c r="N227" i="1"/>
  <c r="N228" i="1"/>
  <c r="N229" i="1"/>
  <c r="N230" i="1"/>
  <c r="N231" i="1"/>
  <c r="N232" i="1"/>
  <c r="N233" i="1"/>
  <c r="N234" i="1"/>
  <c r="J227" i="1"/>
  <c r="J228" i="1"/>
  <c r="J229" i="1"/>
  <c r="J230" i="1"/>
  <c r="J231" i="1"/>
  <c r="J232" i="1"/>
  <c r="J233" i="1"/>
  <c r="J234" i="1"/>
  <c r="F227" i="1"/>
  <c r="F228" i="1"/>
  <c r="F229" i="1"/>
  <c r="F230" i="1"/>
  <c r="F231" i="1"/>
  <c r="F232" i="1"/>
  <c r="F233" i="1"/>
  <c r="F234" i="1"/>
  <c r="B227" i="1"/>
  <c r="B228" i="1"/>
  <c r="B229" i="1"/>
  <c r="B230" i="1"/>
  <c r="B231" i="1"/>
  <c r="B232" i="1"/>
  <c r="B233" i="1"/>
  <c r="B234" i="1"/>
  <c r="N213" i="1"/>
  <c r="N214" i="1"/>
  <c r="N215" i="1"/>
  <c r="N216" i="1"/>
  <c r="N217" i="1"/>
  <c r="N218" i="1"/>
  <c r="N219" i="1"/>
  <c r="N220" i="1"/>
  <c r="J213" i="1"/>
  <c r="J214" i="1"/>
  <c r="J215" i="1"/>
  <c r="J216" i="1"/>
  <c r="J217" i="1"/>
  <c r="J218" i="1"/>
  <c r="J219" i="1"/>
  <c r="J220" i="1"/>
  <c r="F213" i="1"/>
  <c r="F214" i="1"/>
  <c r="F215" i="1"/>
  <c r="F216" i="1"/>
  <c r="F217" i="1"/>
  <c r="F218" i="1"/>
  <c r="F219" i="1"/>
  <c r="F220" i="1"/>
  <c r="B213" i="1"/>
  <c r="B214" i="1"/>
  <c r="B215" i="1"/>
  <c r="B216" i="1"/>
  <c r="B217" i="1"/>
  <c r="B218" i="1"/>
  <c r="B219" i="1"/>
  <c r="B220" i="1"/>
  <c r="N199" i="1"/>
  <c r="N200" i="1"/>
  <c r="N201" i="1"/>
  <c r="N202" i="1"/>
  <c r="N203" i="1"/>
  <c r="N204" i="1"/>
  <c r="N205" i="1"/>
  <c r="N206" i="1"/>
  <c r="J199" i="1"/>
  <c r="J200" i="1"/>
  <c r="J201" i="1"/>
  <c r="J202" i="1"/>
  <c r="J203" i="1"/>
  <c r="J204" i="1"/>
  <c r="J205" i="1"/>
  <c r="J206" i="1"/>
  <c r="F199" i="1"/>
  <c r="F200" i="1"/>
  <c r="F201" i="1"/>
  <c r="F202" i="1"/>
  <c r="F203" i="1"/>
  <c r="F204" i="1"/>
  <c r="F205" i="1"/>
  <c r="F206" i="1"/>
  <c r="B199" i="1"/>
  <c r="B200" i="1"/>
  <c r="B201" i="1"/>
  <c r="B202" i="1"/>
  <c r="B203" i="1"/>
  <c r="B204" i="1"/>
  <c r="B205" i="1"/>
  <c r="B206" i="1"/>
  <c r="N185" i="1"/>
  <c r="N186" i="1"/>
  <c r="N187" i="1"/>
  <c r="N188" i="1"/>
  <c r="N189" i="1"/>
  <c r="N190" i="1"/>
  <c r="N191" i="1"/>
  <c r="N192" i="1"/>
  <c r="J185" i="1"/>
  <c r="J186" i="1"/>
  <c r="J187" i="1"/>
  <c r="J188" i="1"/>
  <c r="J189" i="1"/>
  <c r="J190" i="1"/>
  <c r="J191" i="1"/>
  <c r="J192" i="1"/>
  <c r="F185" i="1"/>
  <c r="F186" i="1"/>
  <c r="F187" i="1"/>
  <c r="F188" i="1"/>
  <c r="F189" i="1"/>
  <c r="F190" i="1"/>
  <c r="F191" i="1"/>
  <c r="F192" i="1"/>
  <c r="B185" i="1"/>
  <c r="B186" i="1"/>
  <c r="B187" i="1"/>
  <c r="B188" i="1"/>
  <c r="B189" i="1"/>
  <c r="B190" i="1"/>
  <c r="B191" i="1"/>
  <c r="B192" i="1"/>
  <c r="N171" i="1"/>
  <c r="N172" i="1"/>
  <c r="N173" i="1"/>
  <c r="N174" i="1"/>
  <c r="N175" i="1"/>
  <c r="N176" i="1"/>
  <c r="N177" i="1"/>
  <c r="N178" i="1"/>
  <c r="J171" i="1"/>
  <c r="J172" i="1"/>
  <c r="J173" i="1"/>
  <c r="J174" i="1"/>
  <c r="J175" i="1"/>
  <c r="J176" i="1"/>
  <c r="J177" i="1"/>
  <c r="J178" i="1"/>
  <c r="F171" i="1"/>
  <c r="F172" i="1"/>
  <c r="F173" i="1"/>
  <c r="F174" i="1"/>
  <c r="F175" i="1"/>
  <c r="F176" i="1"/>
  <c r="F177" i="1"/>
  <c r="F178" i="1"/>
  <c r="B171" i="1"/>
  <c r="B172" i="1"/>
  <c r="B173" i="1"/>
  <c r="B174" i="1"/>
  <c r="B175" i="1"/>
  <c r="B176" i="1"/>
  <c r="B177" i="1"/>
  <c r="B178" i="1"/>
  <c r="M340" i="1" l="1"/>
  <c r="M341" i="1"/>
  <c r="M342" i="1"/>
  <c r="M343" i="1"/>
  <c r="M344" i="1"/>
  <c r="M345" i="1"/>
  <c r="M346" i="1"/>
  <c r="M339" i="1"/>
  <c r="E121" i="1" l="1"/>
  <c r="E120" i="1"/>
  <c r="H1" i="2" l="1"/>
  <c r="E1" i="2" s="1"/>
  <c r="D283" i="1" s="1"/>
  <c r="E39" i="2"/>
  <c r="H39" i="2"/>
  <c r="H38" i="2"/>
  <c r="E38" i="2" s="1"/>
  <c r="H37" i="2"/>
  <c r="E37" i="2" s="1"/>
  <c r="P346" i="1" s="1"/>
  <c r="H36" i="2"/>
  <c r="E36" i="2" s="1"/>
  <c r="P345" i="1" s="1"/>
  <c r="H35" i="2"/>
  <c r="E35" i="2" s="1"/>
  <c r="L24" i="1" s="1"/>
  <c r="H34" i="2"/>
  <c r="E34" i="2" s="1"/>
  <c r="H33" i="2"/>
  <c r="E33" i="2" s="1"/>
  <c r="H32" i="2"/>
  <c r="E32" i="2" s="1"/>
  <c r="H31" i="2"/>
  <c r="E31" i="2" s="1"/>
  <c r="H30" i="2"/>
  <c r="E30" i="2" s="1"/>
  <c r="H29" i="2"/>
  <c r="E29" i="2" s="1"/>
  <c r="H28" i="2"/>
  <c r="E28" i="2" s="1"/>
  <c r="D290" i="1" s="1"/>
  <c r="H27" i="2"/>
  <c r="E27" i="2" s="1"/>
  <c r="H26" i="2"/>
  <c r="E26" i="2" s="1"/>
  <c r="H25" i="2"/>
  <c r="E25" i="2" s="1"/>
  <c r="H24" i="2"/>
  <c r="E24" i="2" s="1"/>
  <c r="D289" i="1" s="1"/>
  <c r="H23" i="2"/>
  <c r="E23" i="2" s="1"/>
  <c r="H22" i="2"/>
  <c r="E22" i="2" s="1"/>
  <c r="H21" i="2"/>
  <c r="E21" i="2" s="1"/>
  <c r="H20" i="2"/>
  <c r="E20" i="2" s="1"/>
  <c r="H19" i="2"/>
  <c r="E19" i="2" s="1"/>
  <c r="D288" i="1" s="1"/>
  <c r="H18" i="2"/>
  <c r="E18" i="2" s="1"/>
  <c r="H17" i="2"/>
  <c r="E17" i="2" s="1"/>
  <c r="D287" i="1" s="1"/>
  <c r="H16" i="2"/>
  <c r="E16" i="2" s="1"/>
  <c r="D286" i="1" s="1"/>
  <c r="H15" i="2"/>
  <c r="E15" i="2" s="1"/>
  <c r="H14" i="2"/>
  <c r="E14" i="2" s="1"/>
  <c r="H13" i="2"/>
  <c r="E13" i="2" s="1"/>
  <c r="H12" i="2"/>
  <c r="E12" i="2" s="1"/>
  <c r="H11" i="2"/>
  <c r="E11" i="2" s="1"/>
  <c r="H10" i="2"/>
  <c r="E10" i="2" s="1"/>
  <c r="H9" i="2"/>
  <c r="E9" i="2" s="1"/>
  <c r="H8" i="2"/>
  <c r="E8" i="2" s="1"/>
  <c r="H7" i="2"/>
  <c r="E7" i="2" s="1"/>
  <c r="H6" i="2"/>
  <c r="E6" i="2" s="1"/>
  <c r="H5" i="2"/>
  <c r="E5" i="2" s="1"/>
  <c r="H4" i="2"/>
  <c r="E4" i="2" s="1"/>
  <c r="H3" i="2"/>
  <c r="E3" i="2" s="1"/>
  <c r="D285" i="1" s="1"/>
  <c r="H2" i="2"/>
  <c r="E2" i="2" s="1"/>
  <c r="D284" i="1" s="1"/>
  <c r="D61" i="1" l="1"/>
  <c r="L34" i="1"/>
  <c r="L132" i="1"/>
  <c r="L146" i="1"/>
  <c r="D146" i="1"/>
  <c r="D33" i="1"/>
  <c r="P48" i="1"/>
  <c r="P132" i="1"/>
  <c r="H33" i="1"/>
  <c r="D105" i="1"/>
  <c r="H131" i="1"/>
  <c r="D6" i="1"/>
  <c r="L48" i="1"/>
  <c r="P66" i="1"/>
  <c r="D136" i="1"/>
  <c r="D38" i="1"/>
  <c r="H80" i="1"/>
  <c r="P342" i="1"/>
  <c r="H79" i="1"/>
  <c r="L10" i="1"/>
  <c r="D80" i="1"/>
  <c r="D108" i="1"/>
  <c r="H24" i="1"/>
  <c r="P94" i="1"/>
  <c r="D24" i="1"/>
  <c r="P24" i="1"/>
  <c r="P108" i="1"/>
  <c r="H23" i="1"/>
  <c r="D79" i="1"/>
  <c r="D107" i="1"/>
  <c r="D10" i="1"/>
  <c r="P80" i="1"/>
  <c r="L108" i="1"/>
  <c r="D23" i="1"/>
  <c r="P122" i="1"/>
  <c r="P150" i="1"/>
  <c r="D150" i="1"/>
  <c r="P164" i="1"/>
  <c r="D78" i="1"/>
  <c r="D94" i="1"/>
  <c r="H108" i="1"/>
  <c r="D122" i="1"/>
  <c r="H10" i="1"/>
  <c r="H122" i="1"/>
  <c r="L66" i="1"/>
  <c r="L122" i="1"/>
  <c r="L121" i="1"/>
  <c r="P38" i="1"/>
  <c r="L38" i="1"/>
  <c r="H38" i="1"/>
  <c r="D164" i="1"/>
  <c r="L23" i="1"/>
  <c r="P107" i="1"/>
  <c r="D106" i="1"/>
  <c r="D22" i="1"/>
  <c r="P136" i="1"/>
  <c r="D163" i="1"/>
  <c r="H66" i="1"/>
  <c r="H150" i="1"/>
  <c r="D9" i="1"/>
  <c r="P135" i="1"/>
  <c r="P10" i="1"/>
  <c r="H78" i="1"/>
  <c r="L164" i="1"/>
  <c r="H52" i="1"/>
  <c r="L136" i="1"/>
  <c r="L9" i="1"/>
  <c r="P93" i="1"/>
  <c r="H65" i="1"/>
  <c r="P121" i="1"/>
  <c r="H121" i="1"/>
  <c r="D121" i="1"/>
  <c r="D135" i="1"/>
  <c r="L94" i="1"/>
  <c r="L93" i="1"/>
  <c r="L52" i="1"/>
  <c r="P52" i="1"/>
  <c r="P106" i="1"/>
  <c r="H136" i="1"/>
  <c r="H164" i="1"/>
  <c r="P65" i="1"/>
  <c r="D93" i="1"/>
  <c r="P92" i="1"/>
  <c r="H120" i="1"/>
  <c r="D120" i="1"/>
  <c r="P79" i="1"/>
  <c r="L22" i="1"/>
  <c r="D134" i="1"/>
  <c r="P9" i="1"/>
  <c r="H9" i="1"/>
  <c r="L135" i="1"/>
  <c r="P163" i="1"/>
  <c r="P23" i="1"/>
  <c r="L107" i="1"/>
  <c r="H22" i="1"/>
  <c r="L150" i="1"/>
  <c r="D162" i="1"/>
  <c r="L37" i="1"/>
  <c r="D149" i="1"/>
  <c r="P134" i="1"/>
  <c r="H51" i="1"/>
  <c r="H135" i="1"/>
  <c r="P51" i="1"/>
  <c r="L149" i="1"/>
  <c r="P22" i="1"/>
  <c r="H94" i="1"/>
  <c r="L120" i="1"/>
  <c r="H107" i="1"/>
  <c r="H149" i="1"/>
  <c r="L51" i="1"/>
  <c r="D52" i="1"/>
  <c r="P120" i="1"/>
  <c r="L65" i="1"/>
  <c r="H93" i="1"/>
  <c r="L80" i="1"/>
  <c r="D37" i="1"/>
  <c r="H64" i="1"/>
  <c r="D66" i="1"/>
  <c r="P50" i="1"/>
  <c r="L79" i="1"/>
  <c r="P149" i="1"/>
  <c r="P8" i="1"/>
  <c r="L148" i="1"/>
  <c r="P37" i="1"/>
  <c r="H63" i="1"/>
  <c r="H106" i="1"/>
  <c r="L134" i="1"/>
  <c r="H37" i="1"/>
  <c r="L36" i="1"/>
  <c r="H92" i="1"/>
  <c r="P148" i="1"/>
  <c r="H148" i="1"/>
  <c r="P21" i="1"/>
  <c r="D51" i="1"/>
  <c r="D65" i="1"/>
  <c r="P36" i="1"/>
  <c r="D161" i="1"/>
  <c r="L163" i="1"/>
  <c r="D36" i="1"/>
  <c r="D148" i="1"/>
  <c r="L162" i="1"/>
  <c r="D50" i="1"/>
  <c r="L92" i="1"/>
  <c r="L106" i="1"/>
  <c r="P91" i="1"/>
  <c r="H91" i="1"/>
  <c r="H163" i="1"/>
  <c r="L64" i="1"/>
  <c r="D21" i="1"/>
  <c r="P35" i="1"/>
  <c r="L35" i="1"/>
  <c r="H36" i="1"/>
  <c r="L50" i="1"/>
  <c r="H162" i="1"/>
  <c r="H105" i="1"/>
  <c r="P147" i="1"/>
  <c r="D147" i="1"/>
  <c r="L8" i="1"/>
  <c r="H50" i="1"/>
  <c r="H134" i="1"/>
  <c r="P7" i="1"/>
  <c r="D49" i="1"/>
  <c r="L161" i="1"/>
  <c r="D64" i="1"/>
  <c r="D35" i="1"/>
  <c r="L63" i="1"/>
  <c r="D77" i="1"/>
  <c r="L133" i="1"/>
  <c r="D8" i="1"/>
  <c r="D133" i="1"/>
  <c r="P162" i="1"/>
  <c r="H21" i="1"/>
  <c r="H8" i="1"/>
  <c r="H35" i="1"/>
  <c r="L49" i="1"/>
  <c r="L78" i="1"/>
  <c r="D92" i="1"/>
  <c r="D119" i="1"/>
  <c r="P64" i="1"/>
  <c r="D63" i="1"/>
  <c r="H7" i="1"/>
  <c r="H49" i="1"/>
  <c r="P49" i="1"/>
  <c r="P119" i="1"/>
  <c r="L119" i="1"/>
  <c r="L91" i="1"/>
  <c r="P133" i="1"/>
  <c r="P105" i="1"/>
  <c r="H161" i="1"/>
  <c r="L147" i="1"/>
  <c r="P78" i="1"/>
  <c r="L105" i="1"/>
  <c r="H119" i="1"/>
  <c r="P161" i="1"/>
  <c r="D48" i="1"/>
  <c r="L77" i="1"/>
  <c r="P77" i="1"/>
  <c r="H48" i="1"/>
  <c r="L104" i="1"/>
  <c r="L160" i="1"/>
  <c r="H160" i="1"/>
  <c r="L90" i="1"/>
  <c r="L7" i="1"/>
  <c r="P63" i="1"/>
  <c r="D34" i="1"/>
  <c r="D7" i="1"/>
  <c r="L21" i="1"/>
  <c r="D91" i="1"/>
  <c r="P34" i="1"/>
  <c r="D62" i="1"/>
  <c r="P160" i="1"/>
  <c r="H34" i="1"/>
  <c r="H133" i="1"/>
  <c r="H6" i="1"/>
  <c r="L62" i="1"/>
  <c r="L76" i="1"/>
  <c r="P146" i="1"/>
  <c r="H147" i="1"/>
  <c r="H77" i="1"/>
  <c r="H159" i="1"/>
  <c r="P62" i="1"/>
  <c r="L75" i="1"/>
  <c r="L6" i="1"/>
  <c r="H90" i="1"/>
  <c r="D90" i="1"/>
  <c r="H146" i="1"/>
  <c r="L20" i="1"/>
  <c r="P76" i="1"/>
  <c r="H118" i="1"/>
  <c r="H132" i="1"/>
  <c r="P75" i="1"/>
  <c r="L74" i="1"/>
  <c r="D104" i="1"/>
  <c r="D5" i="1"/>
  <c r="H47" i="1"/>
  <c r="H145" i="1"/>
  <c r="L47" i="1"/>
  <c r="P61" i="1"/>
  <c r="H89" i="1"/>
  <c r="L89" i="1"/>
  <c r="H20" i="1"/>
  <c r="H76" i="1"/>
  <c r="L5" i="1"/>
  <c r="P159" i="1"/>
  <c r="D89" i="1"/>
  <c r="D145" i="1"/>
  <c r="P6" i="1"/>
  <c r="H104" i="1"/>
  <c r="P104" i="1"/>
  <c r="P118" i="1"/>
  <c r="L118" i="1"/>
  <c r="H103" i="1"/>
  <c r="L145" i="1"/>
  <c r="P90" i="1"/>
  <c r="D132" i="1"/>
  <c r="H5" i="1"/>
  <c r="D47" i="1"/>
  <c r="P47" i="1"/>
  <c r="L117" i="1"/>
  <c r="P60" i="1"/>
  <c r="P20" i="1"/>
  <c r="D118" i="1"/>
  <c r="P5" i="1"/>
  <c r="H75" i="1"/>
  <c r="H4" i="1"/>
  <c r="D32" i="1"/>
  <c r="D60" i="1"/>
  <c r="L61" i="1"/>
  <c r="D103" i="1"/>
  <c r="H117" i="1"/>
  <c r="P145" i="1"/>
  <c r="P74" i="1"/>
  <c r="H130" i="1"/>
  <c r="L159" i="1"/>
  <c r="D46" i="1"/>
  <c r="H158" i="1"/>
  <c r="P117" i="1"/>
  <c r="D117" i="1"/>
  <c r="D88" i="1"/>
  <c r="L144" i="1"/>
  <c r="L103" i="1"/>
  <c r="L33" i="1"/>
  <c r="L4" i="1"/>
  <c r="D20" i="1"/>
  <c r="H62" i="1"/>
  <c r="P33" i="1"/>
  <c r="P103" i="1"/>
  <c r="P131" i="1"/>
  <c r="D4" i="1"/>
  <c r="P116" i="1"/>
  <c r="H144" i="1"/>
  <c r="P158" i="1"/>
  <c r="H61" i="1"/>
  <c r="D131" i="1"/>
  <c r="D45" i="1"/>
  <c r="D87" i="1"/>
  <c r="L131" i="1"/>
  <c r="H129" i="1"/>
  <c r="P89" i="1"/>
  <c r="P46" i="1"/>
  <c r="H74" i="1"/>
  <c r="D160" i="1"/>
  <c r="L46" i="1"/>
  <c r="L60" i="1"/>
  <c r="D76" i="1"/>
  <c r="H102" i="1"/>
  <c r="P144" i="1"/>
  <c r="L158" i="1"/>
  <c r="L3" i="1"/>
  <c r="L101" i="1"/>
  <c r="P18" i="1"/>
  <c r="D74" i="1"/>
  <c r="D158" i="1"/>
  <c r="L18" i="1"/>
  <c r="L88" i="1"/>
  <c r="L116" i="1"/>
  <c r="P130" i="1"/>
  <c r="P45" i="1"/>
  <c r="H73" i="1"/>
  <c r="P3" i="1"/>
  <c r="L31" i="1"/>
  <c r="D31" i="1"/>
  <c r="L59" i="1"/>
  <c r="P73" i="1"/>
  <c r="D115" i="1"/>
  <c r="H157" i="1"/>
  <c r="D18" i="1"/>
  <c r="L45" i="1"/>
  <c r="H115" i="1"/>
  <c r="D143" i="1"/>
  <c r="H18" i="1"/>
  <c r="P102" i="1"/>
  <c r="L130" i="1"/>
  <c r="P88" i="1"/>
  <c r="P31" i="1"/>
  <c r="P157" i="1"/>
  <c r="L17" i="1"/>
  <c r="P59" i="1"/>
  <c r="H59" i="1"/>
  <c r="D101" i="1"/>
  <c r="P101" i="1"/>
  <c r="P115" i="1"/>
  <c r="L115" i="1"/>
  <c r="P143" i="1"/>
  <c r="L143" i="1"/>
  <c r="H143" i="1"/>
  <c r="D59" i="1"/>
  <c r="D157" i="1"/>
  <c r="H17" i="1"/>
  <c r="H45" i="1"/>
  <c r="L73" i="1"/>
  <c r="P87" i="1"/>
  <c r="L87" i="1"/>
  <c r="H87" i="1"/>
  <c r="P129" i="1"/>
  <c r="L129" i="1"/>
  <c r="D129" i="1"/>
  <c r="D3" i="1"/>
  <c r="D17" i="1"/>
  <c r="P17" i="1"/>
  <c r="H31" i="1"/>
  <c r="D73" i="1"/>
  <c r="L157" i="1"/>
  <c r="H3" i="1"/>
  <c r="D19" i="1"/>
  <c r="H19" i="1"/>
  <c r="L19" i="1"/>
  <c r="P19" i="1"/>
  <c r="D75" i="1"/>
  <c r="P4" i="1"/>
  <c r="P32" i="1"/>
  <c r="L32" i="1"/>
  <c r="H32" i="1"/>
  <c r="H46" i="1"/>
  <c r="H60" i="1"/>
  <c r="H88" i="1"/>
  <c r="D102" i="1"/>
  <c r="L102" i="1"/>
  <c r="H116" i="1"/>
  <c r="D116" i="1"/>
  <c r="D130" i="1"/>
  <c r="D144" i="1"/>
  <c r="H101" i="1"/>
  <c r="D159" i="1"/>
  <c r="P357" i="1"/>
  <c r="D344" i="1"/>
  <c r="P272" i="1"/>
  <c r="L272" i="1"/>
  <c r="L329" i="1"/>
  <c r="L314" i="1"/>
  <c r="L287" i="1"/>
  <c r="D244" i="1"/>
  <c r="D202" i="1"/>
  <c r="L188" i="1"/>
  <c r="L259" i="1"/>
  <c r="P175" i="1"/>
  <c r="D175" i="1"/>
  <c r="H284" i="1"/>
  <c r="P270" i="1"/>
  <c r="L270" i="1"/>
  <c r="P241" i="1"/>
  <c r="D354" i="1"/>
  <c r="L340" i="1"/>
  <c r="P297" i="1"/>
  <c r="L298" i="1"/>
  <c r="P228" i="1"/>
  <c r="D228" i="1"/>
  <c r="L200" i="1"/>
  <c r="L325" i="1"/>
  <c r="P311" i="1"/>
  <c r="D311" i="1"/>
  <c r="H227" i="1"/>
  <c r="P255" i="1"/>
  <c r="L241" i="1"/>
  <c r="H241" i="1"/>
  <c r="L227" i="1"/>
  <c r="H171" i="1"/>
  <c r="H355" i="1"/>
  <c r="L353" i="1"/>
  <c r="L284" i="1"/>
  <c r="H272" i="1"/>
  <c r="H299" i="1"/>
  <c r="P356" i="1"/>
  <c r="D271" i="1"/>
  <c r="L244" i="1"/>
  <c r="L230" i="1"/>
  <c r="D230" i="1"/>
  <c r="D216" i="1"/>
  <c r="P202" i="1"/>
  <c r="P298" i="1"/>
  <c r="L215" i="1"/>
  <c r="H243" i="1"/>
  <c r="H188" i="1"/>
  <c r="L187" i="1"/>
  <c r="L288" i="1"/>
  <c r="D300" i="1"/>
  <c r="L356" i="1"/>
  <c r="P314" i="1"/>
  <c r="L300" i="1"/>
  <c r="H245" i="1"/>
  <c r="L231" i="1"/>
  <c r="H231" i="1"/>
  <c r="D259" i="1"/>
  <c r="D245" i="1"/>
  <c r="H175" i="1"/>
  <c r="P274" i="1"/>
  <c r="P246" i="1"/>
  <c r="H329" i="1"/>
  <c r="L176" i="1"/>
  <c r="P358" i="1"/>
  <c r="L191" i="1"/>
  <c r="D345" i="1"/>
  <c r="P219" i="1"/>
  <c r="H176" i="1"/>
  <c r="D176" i="1"/>
  <c r="H219" i="1"/>
  <c r="L205" i="1"/>
  <c r="P205" i="1"/>
  <c r="D275" i="1"/>
  <c r="H276" i="1"/>
  <c r="D234" i="1"/>
  <c r="L192" i="1"/>
  <c r="H178" i="1"/>
  <c r="D360" i="1"/>
  <c r="P341" i="1"/>
  <c r="D318" i="1"/>
  <c r="D355" i="1"/>
  <c r="H340" i="1"/>
  <c r="L326" i="1"/>
  <c r="D325" i="1"/>
  <c r="P271" i="1"/>
  <c r="L242" i="1"/>
  <c r="D214" i="1"/>
  <c r="P200" i="1"/>
  <c r="H200" i="1"/>
  <c r="P186" i="1"/>
  <c r="H326" i="1"/>
  <c r="H285" i="1"/>
  <c r="D199" i="1"/>
  <c r="H186" i="1"/>
  <c r="D172" i="1"/>
  <c r="P229" i="1"/>
  <c r="P213" i="1"/>
  <c r="P171" i="1"/>
  <c r="L171" i="1"/>
  <c r="D327" i="1"/>
  <c r="P244" i="1"/>
  <c r="L285" i="1"/>
  <c r="L216" i="1"/>
  <c r="H342" i="1"/>
  <c r="D340" i="1"/>
  <c r="D314" i="1"/>
  <c r="L313" i="1"/>
  <c r="L354" i="1"/>
  <c r="P173" i="1"/>
  <c r="L357" i="1"/>
  <c r="P315" i="1"/>
  <c r="P301" i="1"/>
  <c r="D301" i="1"/>
  <c r="H330" i="1"/>
  <c r="H274" i="1"/>
  <c r="L317" i="1"/>
  <c r="D246" i="1"/>
  <c r="P190" i="1"/>
  <c r="L261" i="1"/>
  <c r="L245" i="1"/>
  <c r="L219" i="1"/>
  <c r="L177" i="1"/>
  <c r="D317" i="1"/>
  <c r="D276" i="1"/>
  <c r="P206" i="1"/>
  <c r="D206" i="1"/>
  <c r="D346" i="1"/>
  <c r="D233" i="1"/>
  <c r="H304" i="1"/>
  <c r="L345" i="1"/>
  <c r="P289" i="1"/>
  <c r="L289" i="1"/>
  <c r="H359" i="1"/>
  <c r="L232" i="1"/>
  <c r="H233" i="1"/>
  <c r="H190" i="1"/>
  <c r="H261" i="1"/>
  <c r="L247" i="1"/>
  <c r="H205" i="1"/>
  <c r="P318" i="1"/>
  <c r="D191" i="1"/>
  <c r="L299" i="1"/>
  <c r="H270" i="1"/>
  <c r="D270" i="1"/>
  <c r="L256" i="1"/>
  <c r="H256" i="1"/>
  <c r="D256" i="1"/>
  <c r="P242" i="1"/>
  <c r="D356" i="1"/>
  <c r="H311" i="1"/>
  <c r="P284" i="1"/>
  <c r="D242" i="1"/>
  <c r="L228" i="1"/>
  <c r="H214" i="1"/>
  <c r="D200" i="1"/>
  <c r="L186" i="1"/>
  <c r="D186" i="1"/>
  <c r="L172" i="1"/>
  <c r="L243" i="1"/>
  <c r="D215" i="1"/>
  <c r="H327" i="1"/>
  <c r="L213" i="1"/>
  <c r="D173" i="1"/>
  <c r="P302" i="1"/>
  <c r="H286" i="1"/>
  <c r="L358" i="1"/>
  <c r="H301" i="1"/>
  <c r="H315" i="1"/>
  <c r="L301" i="1"/>
  <c r="L315" i="1"/>
  <c r="L217" i="1"/>
  <c r="H217" i="1"/>
  <c r="H273" i="1"/>
  <c r="L189" i="1"/>
  <c r="H189" i="1"/>
  <c r="D189" i="1"/>
  <c r="H290" i="1"/>
  <c r="P276" i="1"/>
  <c r="L276" i="1"/>
  <c r="L262" i="1"/>
  <c r="P332" i="1"/>
  <c r="P290" i="1"/>
  <c r="H331" i="1"/>
  <c r="L248" i="1"/>
  <c r="D248" i="1"/>
  <c r="P232" i="1"/>
  <c r="L206" i="1"/>
  <c r="H206" i="1"/>
  <c r="P304" i="1"/>
  <c r="D304" i="1"/>
  <c r="L178" i="1"/>
  <c r="H247" i="1"/>
  <c r="D219" i="1"/>
  <c r="L346" i="1"/>
  <c r="P343" i="1"/>
  <c r="H353" i="1"/>
  <c r="P353" i="1"/>
  <c r="P312" i="1"/>
  <c r="P256" i="1"/>
  <c r="H328" i="1"/>
  <c r="P326" i="1"/>
  <c r="D326" i="1"/>
  <c r="H312" i="1"/>
  <c r="P214" i="1"/>
  <c r="D298" i="1"/>
  <c r="D243" i="1"/>
  <c r="P201" i="1"/>
  <c r="H271" i="1"/>
  <c r="D229" i="1"/>
  <c r="H172" i="1"/>
  <c r="P187" i="1"/>
  <c r="H187" i="1"/>
  <c r="D187" i="1"/>
  <c r="L286" i="1"/>
  <c r="D272" i="1"/>
  <c r="P258" i="1"/>
  <c r="D258" i="1"/>
  <c r="H356" i="1"/>
  <c r="D342" i="1"/>
  <c r="H244" i="1"/>
  <c r="H216" i="1"/>
  <c r="L202" i="1"/>
  <c r="P188" i="1"/>
  <c r="H300" i="1"/>
  <c r="D328" i="1"/>
  <c r="L257" i="1"/>
  <c r="D188" i="1"/>
  <c r="P328" i="1"/>
  <c r="L359" i="1"/>
  <c r="H246" i="1"/>
  <c r="L218" i="1"/>
  <c r="H358" i="1"/>
  <c r="D330" i="1"/>
  <c r="D203" i="1"/>
  <c r="P217" i="1"/>
  <c r="H287" i="1"/>
  <c r="L273" i="1"/>
  <c r="D217" i="1"/>
  <c r="H203" i="1"/>
  <c r="L175" i="1"/>
  <c r="L330" i="1"/>
  <c r="L344" i="1"/>
  <c r="P288" i="1"/>
  <c r="D331" i="1"/>
  <c r="L303" i="1"/>
  <c r="P177" i="1"/>
  <c r="P359" i="1"/>
  <c r="D332" i="1"/>
  <c r="D358" i="1"/>
  <c r="H332" i="1"/>
  <c r="H275" i="1"/>
  <c r="P233" i="1"/>
  <c r="L233" i="1"/>
  <c r="P191" i="1"/>
  <c r="D192" i="1"/>
  <c r="H191" i="1"/>
  <c r="P344" i="1"/>
  <c r="P262" i="1"/>
  <c r="H262" i="1"/>
  <c r="H318" i="1"/>
  <c r="H360" i="1"/>
  <c r="P248" i="1"/>
  <c r="P355" i="1"/>
  <c r="H313" i="1"/>
  <c r="H258" i="1"/>
  <c r="L327" i="1"/>
  <c r="D313" i="1"/>
  <c r="L214" i="1"/>
  <c r="H354" i="1"/>
  <c r="L271" i="1"/>
  <c r="H174" i="1"/>
  <c r="H229" i="1"/>
  <c r="D299" i="1"/>
  <c r="L342" i="1"/>
  <c r="P286" i="1"/>
  <c r="H201" i="1"/>
  <c r="L173" i="1"/>
  <c r="L316" i="1"/>
  <c r="D302" i="1"/>
  <c r="L274" i="1"/>
  <c r="P260" i="1"/>
  <c r="H259" i="1"/>
  <c r="P287" i="1"/>
  <c r="L204" i="1"/>
  <c r="P330" i="1"/>
  <c r="P220" i="1"/>
  <c r="H220" i="1"/>
  <c r="D220" i="1"/>
  <c r="P340" i="1"/>
  <c r="H192" i="1"/>
  <c r="D178" i="1"/>
  <c r="L355" i="1"/>
  <c r="P313" i="1"/>
  <c r="H230" i="1"/>
  <c r="P216" i="1"/>
  <c r="P174" i="1"/>
  <c r="H314" i="1"/>
  <c r="D174" i="1"/>
  <c r="D341" i="1"/>
  <c r="P299" i="1"/>
  <c r="P317" i="1"/>
  <c r="H303" i="1"/>
  <c r="D260" i="1"/>
  <c r="D303" i="1"/>
  <c r="H344" i="1"/>
  <c r="D316" i="1"/>
  <c r="P261" i="1"/>
  <c r="L246" i="1"/>
  <c r="H232" i="1"/>
  <c r="D232" i="1"/>
  <c r="L302" i="1"/>
  <c r="P331" i="1"/>
  <c r="H317" i="1"/>
  <c r="L341" i="1"/>
  <c r="P327" i="1"/>
  <c r="D312" i="1"/>
  <c r="H298" i="1"/>
  <c r="P285" i="1"/>
  <c r="P354" i="1"/>
  <c r="H341" i="1"/>
  <c r="H257" i="1"/>
  <c r="H242" i="1"/>
  <c r="P230" i="1"/>
  <c r="H228" i="1"/>
  <c r="L312" i="1"/>
  <c r="P257" i="1"/>
  <c r="D257" i="1"/>
  <c r="D201" i="1"/>
  <c r="P243" i="1"/>
  <c r="L229" i="1"/>
  <c r="P215" i="1"/>
  <c r="P172" i="1"/>
  <c r="H215" i="1"/>
  <c r="L201" i="1"/>
  <c r="H173" i="1"/>
  <c r="H357" i="1"/>
  <c r="L258" i="1"/>
  <c r="D315" i="1"/>
  <c r="P300" i="1"/>
  <c r="D273" i="1"/>
  <c r="D329" i="1"/>
  <c r="H202" i="1"/>
  <c r="L328" i="1"/>
  <c r="D343" i="1"/>
  <c r="P189" i="1"/>
  <c r="L174" i="1"/>
  <c r="D357" i="1"/>
  <c r="H288" i="1"/>
  <c r="L260" i="1"/>
  <c r="H343" i="1"/>
  <c r="P303" i="1"/>
  <c r="P273" i="1"/>
  <c r="L343" i="1"/>
  <c r="P329" i="1"/>
  <c r="P316" i="1"/>
  <c r="H302" i="1"/>
  <c r="P218" i="1"/>
  <c r="H218" i="1"/>
  <c r="H204" i="1"/>
  <c r="D204" i="1"/>
  <c r="L360" i="1"/>
  <c r="H316" i="1"/>
  <c r="P203" i="1"/>
  <c r="L203" i="1"/>
  <c r="L190" i="1"/>
  <c r="D190" i="1"/>
  <c r="P231" i="1"/>
  <c r="D231" i="1"/>
  <c r="P176" i="1"/>
  <c r="P259" i="1"/>
  <c r="P245" i="1"/>
  <c r="H345" i="1"/>
  <c r="L331" i="1"/>
  <c r="D274" i="1"/>
  <c r="H260" i="1"/>
  <c r="L304" i="1"/>
  <c r="H289" i="1"/>
  <c r="L275" i="1"/>
  <c r="D261" i="1"/>
  <c r="D218" i="1"/>
  <c r="P204" i="1"/>
  <c r="L318" i="1"/>
  <c r="P275" i="1"/>
  <c r="P247" i="1"/>
  <c r="D247" i="1"/>
  <c r="D205" i="1"/>
  <c r="D359" i="1"/>
  <c r="L290" i="1"/>
  <c r="D262" i="1"/>
  <c r="P360" i="1"/>
  <c r="P339" i="1"/>
  <c r="H248" i="1"/>
  <c r="P234" i="1"/>
  <c r="L234" i="1"/>
  <c r="H234" i="1"/>
  <c r="L220" i="1"/>
  <c r="P192" i="1"/>
  <c r="P178" i="1"/>
  <c r="H346" i="1"/>
  <c r="L332" i="1"/>
  <c r="H177" i="1"/>
  <c r="D177" i="1"/>
  <c r="D353" i="1"/>
  <c r="L339" i="1"/>
  <c r="P325" i="1"/>
  <c r="L297" i="1"/>
  <c r="P283" i="1"/>
  <c r="H269" i="1"/>
  <c r="L255" i="1"/>
  <c r="D339" i="1"/>
  <c r="H325" i="1"/>
  <c r="L311" i="1"/>
  <c r="D297" i="1"/>
  <c r="H339" i="1"/>
  <c r="H297" i="1"/>
  <c r="L283" i="1"/>
  <c r="P269" i="1"/>
  <c r="D269" i="1"/>
  <c r="H255" i="1"/>
  <c r="D213" i="1"/>
  <c r="H199" i="1"/>
  <c r="L185" i="1"/>
  <c r="D241" i="1"/>
  <c r="H283" i="1"/>
  <c r="L269" i="1"/>
  <c r="D255" i="1"/>
  <c r="P199" i="1"/>
  <c r="P227" i="1"/>
  <c r="H213" i="1"/>
  <c r="L199" i="1"/>
  <c r="P185" i="1"/>
  <c r="D227" i="1"/>
  <c r="D185" i="1"/>
  <c r="D171" i="1"/>
  <c r="H185" i="1"/>
  <c r="M360" i="1"/>
  <c r="M359" i="1"/>
  <c r="M358" i="1"/>
  <c r="M357" i="1"/>
  <c r="M354" i="1"/>
  <c r="M355" i="1"/>
  <c r="M356" i="1"/>
  <c r="M353" i="1"/>
  <c r="I357" i="1" l="1"/>
  <c r="I358" i="1"/>
  <c r="I359" i="1"/>
  <c r="I360" i="1"/>
  <c r="I356" i="1"/>
  <c r="I355" i="1"/>
  <c r="I354" i="1"/>
  <c r="I353" i="1"/>
  <c r="E360" i="1" l="1"/>
  <c r="E359" i="1"/>
  <c r="E358" i="1"/>
  <c r="E357" i="1"/>
  <c r="E356" i="1"/>
  <c r="E355" i="1"/>
  <c r="E354" i="1"/>
  <c r="E353" i="1"/>
  <c r="A360" i="1" l="1"/>
  <c r="A359" i="1"/>
  <c r="A358" i="1"/>
  <c r="A357" i="1"/>
  <c r="C10" i="3" l="1"/>
  <c r="C40" i="3"/>
  <c r="C79" i="3"/>
  <c r="C30" i="3"/>
  <c r="N361" i="1"/>
  <c r="F10" i="3" s="1"/>
  <c r="B361" i="1"/>
  <c r="F30" i="3" s="1"/>
  <c r="A354" i="1"/>
  <c r="A355" i="1"/>
  <c r="A356" i="1"/>
  <c r="A353" i="1"/>
  <c r="J361" i="1"/>
  <c r="F40" i="3" s="1"/>
  <c r="F361" i="1"/>
  <c r="F79" i="3" s="1"/>
  <c r="I346" i="1"/>
  <c r="I345" i="1"/>
  <c r="I344" i="1"/>
  <c r="I343" i="1"/>
  <c r="I342" i="1"/>
  <c r="I341" i="1"/>
  <c r="E346" i="1" l="1"/>
  <c r="E345" i="1"/>
  <c r="E344" i="1"/>
  <c r="E343" i="1"/>
  <c r="E342" i="1"/>
  <c r="E341" i="1"/>
  <c r="E340" i="1"/>
  <c r="M22" i="1" l="1"/>
  <c r="M21" i="1"/>
  <c r="M20" i="1"/>
  <c r="A20" i="1"/>
  <c r="A21" i="1"/>
  <c r="A18" i="1"/>
  <c r="A19" i="1"/>
  <c r="M19" i="1" l="1"/>
  <c r="M24" i="1"/>
  <c r="I24" i="1"/>
  <c r="M162" i="1" l="1"/>
  <c r="M163" i="1"/>
  <c r="M164" i="1"/>
  <c r="M161" i="1"/>
  <c r="M160" i="1"/>
  <c r="M159" i="1"/>
  <c r="A346" i="1" l="1"/>
  <c r="A345" i="1"/>
  <c r="A341" i="1"/>
  <c r="A342" i="1"/>
  <c r="A343" i="1"/>
  <c r="A344" i="1"/>
  <c r="A340" i="1"/>
  <c r="C104" i="3"/>
  <c r="C48" i="3"/>
  <c r="C73" i="3"/>
  <c r="C83" i="3"/>
  <c r="J347" i="1"/>
  <c r="F48" i="3" s="1"/>
  <c r="I340" i="1"/>
  <c r="I339" i="1"/>
  <c r="E339" i="1"/>
  <c r="A339" i="1"/>
  <c r="F347" i="1"/>
  <c r="F73" i="3" s="1"/>
  <c r="M332" i="1"/>
  <c r="M331" i="1"/>
  <c r="M330" i="1"/>
  <c r="M329" i="1"/>
  <c r="M328" i="1"/>
  <c r="M327" i="1"/>
  <c r="M326" i="1"/>
  <c r="B347" i="1" l="1"/>
  <c r="F83" i="3" s="1"/>
  <c r="N347" i="1"/>
  <c r="F104" i="3" s="1"/>
  <c r="M288" i="1"/>
  <c r="M178" i="1" l="1"/>
  <c r="M177" i="1"/>
  <c r="M176" i="1"/>
  <c r="M175" i="1"/>
  <c r="M174" i="1"/>
  <c r="M173" i="1"/>
  <c r="M172" i="1"/>
  <c r="M171" i="1"/>
  <c r="I332" i="1" l="1"/>
  <c r="I331" i="1"/>
  <c r="I330" i="1"/>
  <c r="I329" i="1"/>
  <c r="I328" i="1"/>
  <c r="I327" i="1"/>
  <c r="I326" i="1"/>
  <c r="I325" i="1"/>
  <c r="E332" i="1"/>
  <c r="E331" i="1"/>
  <c r="E330" i="1"/>
  <c r="E329" i="1"/>
  <c r="E327" i="1"/>
  <c r="E328" i="1"/>
  <c r="E326" i="1"/>
  <c r="A106" i="3"/>
  <c r="G106" i="3"/>
  <c r="C99" i="3"/>
  <c r="C85" i="3"/>
  <c r="C34" i="3"/>
  <c r="C70" i="3"/>
  <c r="A332" i="1"/>
  <c r="A331" i="1"/>
  <c r="A330" i="1"/>
  <c r="A329" i="1"/>
  <c r="A328" i="1"/>
  <c r="A327" i="1"/>
  <c r="A326" i="1"/>
  <c r="A325" i="1"/>
  <c r="M325" i="1"/>
  <c r="E325" i="1"/>
  <c r="N333" i="1"/>
  <c r="F85" i="3" s="1"/>
  <c r="M318" i="1"/>
  <c r="M317" i="1"/>
  <c r="M316" i="1"/>
  <c r="M315" i="1"/>
  <c r="M314" i="1"/>
  <c r="M313" i="1"/>
  <c r="M312" i="1"/>
  <c r="M311" i="1"/>
  <c r="I318" i="1"/>
  <c r="I317" i="1"/>
  <c r="I316" i="1"/>
  <c r="I315" i="1"/>
  <c r="I314" i="1"/>
  <c r="I313" i="1"/>
  <c r="I312" i="1"/>
  <c r="E318" i="1"/>
  <c r="E317" i="1"/>
  <c r="E316" i="1"/>
  <c r="E315" i="1"/>
  <c r="E314" i="1"/>
  <c r="E313" i="1"/>
  <c r="E312" i="1"/>
  <c r="E311" i="1"/>
  <c r="A318" i="1"/>
  <c r="A317" i="1"/>
  <c r="A316" i="1"/>
  <c r="A315" i="1"/>
  <c r="A314" i="1"/>
  <c r="A313" i="1"/>
  <c r="A312" i="1"/>
  <c r="A311" i="1"/>
  <c r="I311" i="1"/>
  <c r="M304" i="1"/>
  <c r="M303" i="1"/>
  <c r="M302" i="1"/>
  <c r="M301" i="1"/>
  <c r="M300" i="1"/>
  <c r="M299" i="1"/>
  <c r="M298" i="1"/>
  <c r="M297" i="1"/>
  <c r="I303" i="1"/>
  <c r="I304" i="1"/>
  <c r="I302" i="1"/>
  <c r="I301" i="1"/>
  <c r="I300" i="1"/>
  <c r="I299" i="1"/>
  <c r="E302" i="1"/>
  <c r="E304" i="1"/>
  <c r="E303" i="1"/>
  <c r="E301" i="1"/>
  <c r="E300" i="1"/>
  <c r="E299" i="1"/>
  <c r="E298" i="1"/>
  <c r="A304" i="1"/>
  <c r="A303" i="1"/>
  <c r="A302" i="1"/>
  <c r="A301" i="1"/>
  <c r="A300" i="1"/>
  <c r="A299" i="1"/>
  <c r="A298" i="1"/>
  <c r="I298" i="1"/>
  <c r="I297" i="1"/>
  <c r="E297" i="1"/>
  <c r="A297" i="1"/>
  <c r="M290" i="1"/>
  <c r="M289" i="1"/>
  <c r="M287" i="1"/>
  <c r="M286" i="1"/>
  <c r="M285" i="1"/>
  <c r="M284" i="1"/>
  <c r="I290" i="1"/>
  <c r="I289" i="1"/>
  <c r="I288" i="1"/>
  <c r="I287" i="1"/>
  <c r="I286" i="1"/>
  <c r="I285" i="1"/>
  <c r="I284" i="1"/>
  <c r="E290" i="1"/>
  <c r="E289" i="1"/>
  <c r="E287" i="1"/>
  <c r="E288" i="1"/>
  <c r="E286" i="1"/>
  <c r="M283" i="1"/>
  <c r="A284" i="1"/>
  <c r="A285" i="1"/>
  <c r="I283" i="1"/>
  <c r="E284" i="1"/>
  <c r="E285" i="1"/>
  <c r="A283" i="1"/>
  <c r="M276" i="1"/>
  <c r="M275" i="1"/>
  <c r="M274" i="1"/>
  <c r="M273" i="1"/>
  <c r="M272" i="1"/>
  <c r="I274" i="1"/>
  <c r="I276" i="1"/>
  <c r="I275" i="1"/>
  <c r="I273" i="1"/>
  <c r="I272" i="1"/>
  <c r="I271" i="1"/>
  <c r="E276" i="1"/>
  <c r="E275" i="1"/>
  <c r="E274" i="1"/>
  <c r="E273" i="1"/>
  <c r="E272" i="1"/>
  <c r="E271" i="1"/>
  <c r="E270" i="1"/>
  <c r="A276" i="1"/>
  <c r="A275" i="1"/>
  <c r="A274" i="1"/>
  <c r="A273" i="1"/>
  <c r="A272" i="1"/>
  <c r="A271" i="1"/>
  <c r="A270" i="1"/>
  <c r="M270" i="1"/>
  <c r="M271" i="1"/>
  <c r="I270" i="1"/>
  <c r="M269" i="1"/>
  <c r="I269" i="1"/>
  <c r="A269" i="1"/>
  <c r="M262" i="1"/>
  <c r="M261" i="1"/>
  <c r="M260" i="1"/>
  <c r="M259" i="1"/>
  <c r="M258" i="1"/>
  <c r="M257" i="1"/>
  <c r="M256" i="1"/>
  <c r="M255" i="1"/>
  <c r="I262" i="1"/>
  <c r="I261" i="1"/>
  <c r="I260" i="1"/>
  <c r="I258" i="1"/>
  <c r="I259" i="1"/>
  <c r="I257" i="1"/>
  <c r="I256" i="1"/>
  <c r="E262" i="1"/>
  <c r="E261" i="1"/>
  <c r="E260" i="1"/>
  <c r="E259" i="1"/>
  <c r="E258" i="1"/>
  <c r="E257" i="1"/>
  <c r="E256" i="1"/>
  <c r="A262" i="1"/>
  <c r="A261" i="1"/>
  <c r="A260" i="1"/>
  <c r="A259" i="1"/>
  <c r="A258" i="1"/>
  <c r="A257" i="1"/>
  <c r="A256" i="1"/>
  <c r="I255" i="1"/>
  <c r="M248" i="1"/>
  <c r="M247" i="1"/>
  <c r="M246" i="1"/>
  <c r="M245" i="1"/>
  <c r="M244" i="1"/>
  <c r="M243" i="1"/>
  <c r="M242" i="1"/>
  <c r="M241" i="1"/>
  <c r="I248" i="1"/>
  <c r="I247" i="1"/>
  <c r="I246" i="1"/>
  <c r="I245" i="1"/>
  <c r="I244" i="1"/>
  <c r="I242" i="1"/>
  <c r="I243" i="1"/>
  <c r="I241" i="1"/>
  <c r="E248" i="1"/>
  <c r="E247" i="1"/>
  <c r="E246" i="1"/>
  <c r="E245" i="1"/>
  <c r="E244" i="1"/>
  <c r="E243" i="1"/>
  <c r="E242" i="1"/>
  <c r="E241" i="1"/>
  <c r="A248" i="1"/>
  <c r="A247" i="1"/>
  <c r="A246" i="1"/>
  <c r="A245" i="1"/>
  <c r="A244" i="1"/>
  <c r="A243" i="1"/>
  <c r="A242" i="1"/>
  <c r="M233" i="1"/>
  <c r="M234" i="1"/>
  <c r="M232" i="1"/>
  <c r="M231" i="1"/>
  <c r="M230" i="1"/>
  <c r="I234" i="1"/>
  <c r="I233" i="1"/>
  <c r="I232" i="1"/>
  <c r="I231" i="1"/>
  <c r="I230" i="1"/>
  <c r="I229" i="1"/>
  <c r="I228" i="1"/>
  <c r="I227" i="1"/>
  <c r="E234" i="1"/>
  <c r="E233" i="1"/>
  <c r="E232" i="1"/>
  <c r="E231" i="1"/>
  <c r="E230" i="1"/>
  <c r="E229" i="1"/>
  <c r="E228" i="1"/>
  <c r="E227" i="1"/>
  <c r="A234" i="1"/>
  <c r="A233" i="1"/>
  <c r="A232" i="1"/>
  <c r="A231" i="1"/>
  <c r="A230" i="1"/>
  <c r="A229" i="1"/>
  <c r="J333" i="1" l="1"/>
  <c r="F34" i="3" s="1"/>
  <c r="F333" i="1"/>
  <c r="F70" i="3" s="1"/>
  <c r="B333" i="1"/>
  <c r="F99" i="3" s="1"/>
  <c r="E122" i="1"/>
  <c r="M220" i="1" l="1"/>
  <c r="M219" i="1"/>
  <c r="M218" i="1"/>
  <c r="M217" i="1"/>
  <c r="M216" i="1"/>
  <c r="M215" i="1"/>
  <c r="M214" i="1"/>
  <c r="M213" i="1"/>
  <c r="I220" i="1" l="1"/>
  <c r="I219" i="1"/>
  <c r="I218" i="1"/>
  <c r="I217" i="1"/>
  <c r="I216" i="1"/>
  <c r="I215" i="1"/>
  <c r="I214" i="1"/>
  <c r="I213" i="1"/>
  <c r="E220" i="1" l="1"/>
  <c r="E219" i="1"/>
  <c r="E218" i="1"/>
  <c r="E217" i="1"/>
  <c r="E216" i="1"/>
  <c r="E215" i="1"/>
  <c r="E214" i="1"/>
  <c r="A220" i="1" l="1"/>
  <c r="A219" i="1"/>
  <c r="A218" i="1"/>
  <c r="A217" i="1"/>
  <c r="A216" i="1"/>
  <c r="A215" i="1"/>
  <c r="A214" i="1"/>
  <c r="M206" i="1" l="1"/>
  <c r="M205" i="1"/>
  <c r="M204" i="1"/>
  <c r="M203" i="1"/>
  <c r="M202" i="1"/>
  <c r="M201" i="1"/>
  <c r="M200" i="1"/>
  <c r="M228" i="1" l="1"/>
  <c r="M229" i="1"/>
  <c r="A228" i="1"/>
  <c r="M227" i="1"/>
  <c r="A227" i="1"/>
  <c r="A213" i="1"/>
  <c r="I178" i="1" l="1"/>
  <c r="I177" i="1"/>
  <c r="I176" i="1"/>
  <c r="I175" i="1"/>
  <c r="I174" i="1"/>
  <c r="I173" i="1"/>
  <c r="I172" i="1"/>
  <c r="I171" i="1"/>
  <c r="M199" i="1" l="1"/>
  <c r="I206" i="1" l="1"/>
  <c r="I205" i="1"/>
  <c r="I204" i="1"/>
  <c r="I203" i="1"/>
  <c r="I202" i="1"/>
  <c r="I201" i="1"/>
  <c r="I200" i="1"/>
  <c r="I199" i="1"/>
  <c r="E206" i="1" l="1"/>
  <c r="E205" i="1"/>
  <c r="E204" i="1"/>
  <c r="E203" i="1"/>
  <c r="E202" i="1"/>
  <c r="E201" i="1"/>
  <c r="E200" i="1"/>
  <c r="A206" i="1" l="1"/>
  <c r="A205" i="1"/>
  <c r="A204" i="1"/>
  <c r="A203" i="1"/>
  <c r="A202" i="1"/>
  <c r="A201" i="1"/>
  <c r="A200" i="1"/>
  <c r="A199" i="1"/>
  <c r="M122" i="1" l="1"/>
  <c r="M121" i="1"/>
  <c r="M120" i="1"/>
  <c r="M119" i="1"/>
  <c r="M118" i="1"/>
  <c r="M117" i="1"/>
  <c r="M116" i="1"/>
  <c r="M192" i="1" l="1"/>
  <c r="M191" i="1"/>
  <c r="M190" i="1"/>
  <c r="M189" i="1"/>
  <c r="M188" i="1"/>
  <c r="M187" i="1"/>
  <c r="M186" i="1"/>
  <c r="M185" i="1"/>
  <c r="A192" i="1" l="1"/>
  <c r="A191" i="1"/>
  <c r="A190" i="1"/>
  <c r="A189" i="1"/>
  <c r="A188" i="1"/>
  <c r="A187" i="1"/>
  <c r="A186" i="1"/>
  <c r="A185" i="1"/>
  <c r="E192" i="1"/>
  <c r="E191" i="1"/>
  <c r="E190" i="1"/>
  <c r="E189" i="1"/>
  <c r="E188" i="1"/>
  <c r="E187" i="1"/>
  <c r="I191" i="1"/>
  <c r="I192" i="1"/>
  <c r="I190" i="1"/>
  <c r="I189" i="1"/>
  <c r="I188" i="1"/>
  <c r="I187" i="1"/>
  <c r="I186" i="1"/>
  <c r="I108" i="1" l="1"/>
  <c r="M10" i="1"/>
  <c r="M9" i="1"/>
  <c r="M8" i="1"/>
  <c r="M7" i="1"/>
  <c r="M6" i="1"/>
  <c r="M5" i="1"/>
  <c r="M4" i="1"/>
  <c r="M3" i="1"/>
  <c r="E178" i="1" l="1"/>
  <c r="E177" i="1"/>
  <c r="E176" i="1"/>
  <c r="E175" i="1"/>
  <c r="E173" i="1"/>
  <c r="E174" i="1"/>
  <c r="A178" i="1" l="1"/>
  <c r="A177" i="1"/>
  <c r="A176" i="1"/>
  <c r="A175" i="1"/>
  <c r="A174" i="1"/>
  <c r="A173" i="1"/>
  <c r="M158" i="1" l="1"/>
  <c r="M157" i="1"/>
  <c r="I157" i="1"/>
  <c r="I164" i="1"/>
  <c r="I162" i="1"/>
  <c r="I163" i="1"/>
  <c r="I161" i="1"/>
  <c r="I160" i="1"/>
  <c r="I159" i="1"/>
  <c r="I158" i="1"/>
  <c r="E164" i="1"/>
  <c r="E163" i="1"/>
  <c r="E162" i="1"/>
  <c r="E161" i="1"/>
  <c r="E160" i="1"/>
  <c r="E159" i="1"/>
  <c r="E158" i="1"/>
  <c r="E157" i="1"/>
  <c r="A164" i="1"/>
  <c r="A163" i="1"/>
  <c r="A162" i="1"/>
  <c r="A161" i="1"/>
  <c r="M150" i="1"/>
  <c r="M149" i="1"/>
  <c r="M148" i="1"/>
  <c r="M147" i="1"/>
  <c r="M146" i="1"/>
  <c r="M145" i="1"/>
  <c r="M144" i="1"/>
  <c r="I150" i="1"/>
  <c r="I149" i="1"/>
  <c r="I148" i="1"/>
  <c r="I147" i="1"/>
  <c r="I146" i="1"/>
  <c r="I145" i="1"/>
  <c r="I144" i="1"/>
  <c r="A158" i="1"/>
  <c r="A159" i="1"/>
  <c r="A160" i="1"/>
  <c r="I143" i="1"/>
  <c r="E150" i="1"/>
  <c r="E149" i="1"/>
  <c r="E148" i="1"/>
  <c r="E147" i="1"/>
  <c r="E146" i="1"/>
  <c r="E145" i="1"/>
  <c r="E144" i="1"/>
  <c r="E143" i="1"/>
  <c r="A150" i="1"/>
  <c r="A149" i="1"/>
  <c r="A148" i="1"/>
  <c r="A147" i="1"/>
  <c r="A146" i="1"/>
  <c r="A145" i="1"/>
  <c r="A144" i="1"/>
  <c r="M136" i="1"/>
  <c r="M135" i="1"/>
  <c r="M134" i="1"/>
  <c r="M133" i="1"/>
  <c r="M132" i="1"/>
  <c r="M131" i="1"/>
  <c r="I136" i="1"/>
  <c r="I135" i="1"/>
  <c r="I134" i="1"/>
  <c r="I133" i="1"/>
  <c r="I132" i="1"/>
  <c r="I131" i="1"/>
  <c r="I130" i="1"/>
  <c r="E136" i="1"/>
  <c r="E135" i="1"/>
  <c r="E134" i="1"/>
  <c r="E132" i="1"/>
  <c r="E133" i="1"/>
  <c r="E131" i="1"/>
  <c r="E129" i="1"/>
  <c r="A135" i="1"/>
  <c r="A134" i="1"/>
  <c r="A133" i="1"/>
  <c r="A132" i="1"/>
  <c r="A131" i="1"/>
  <c r="A130" i="1"/>
  <c r="I122" i="1" l="1"/>
  <c r="I121" i="1"/>
  <c r="I120" i="1"/>
  <c r="I119" i="1"/>
  <c r="I118" i="1"/>
  <c r="I117" i="1"/>
  <c r="I116" i="1"/>
  <c r="I115" i="1"/>
  <c r="M108" i="1" l="1"/>
  <c r="M107" i="1"/>
  <c r="M106" i="1"/>
  <c r="M105" i="1"/>
  <c r="M104" i="1"/>
  <c r="M103" i="1"/>
  <c r="M102" i="1"/>
  <c r="M101" i="1"/>
  <c r="E119" i="1"/>
  <c r="E118" i="1"/>
  <c r="E117" i="1"/>
  <c r="A122" i="1"/>
  <c r="A121" i="1"/>
  <c r="A120" i="1"/>
  <c r="A119" i="1"/>
  <c r="A118" i="1"/>
  <c r="A117" i="1"/>
  <c r="A116" i="1"/>
  <c r="A115" i="1"/>
  <c r="E116" i="1"/>
  <c r="E115" i="1"/>
  <c r="I107" i="1" l="1"/>
  <c r="I106" i="1"/>
  <c r="I105" i="1"/>
  <c r="I104" i="1"/>
  <c r="I103" i="1"/>
  <c r="I102" i="1"/>
  <c r="I101" i="1"/>
  <c r="A10" i="1"/>
  <c r="A9" i="1"/>
  <c r="A8" i="1"/>
  <c r="A6" i="1"/>
  <c r="A5" i="1"/>
  <c r="A4" i="1"/>
  <c r="I10" i="1" l="1"/>
  <c r="I9" i="1"/>
  <c r="I8" i="1"/>
  <c r="I7" i="1"/>
  <c r="I5" i="1"/>
  <c r="I4" i="1"/>
  <c r="I3" i="1"/>
  <c r="E10" i="1" l="1"/>
  <c r="E9" i="1"/>
  <c r="E8" i="1"/>
  <c r="E7" i="1"/>
  <c r="E6" i="1"/>
  <c r="E5" i="1"/>
  <c r="E4" i="1"/>
  <c r="E3" i="1"/>
  <c r="E108" i="1" l="1"/>
  <c r="E107" i="1"/>
  <c r="E106" i="1"/>
  <c r="E105" i="1"/>
  <c r="E104" i="1"/>
  <c r="E103" i="1"/>
  <c r="E102" i="1"/>
  <c r="E101" i="1"/>
  <c r="A94" i="1" l="1"/>
  <c r="A93" i="1"/>
  <c r="A92" i="1"/>
  <c r="A91" i="1"/>
  <c r="A90" i="1"/>
  <c r="A89" i="1"/>
  <c r="A88" i="1"/>
  <c r="A87" i="1"/>
  <c r="A108" i="1"/>
  <c r="A107" i="1"/>
  <c r="A106" i="1"/>
  <c r="A105" i="1"/>
  <c r="A104" i="1"/>
  <c r="A103" i="1"/>
  <c r="M94" i="1" l="1"/>
  <c r="M93" i="1"/>
  <c r="M92" i="1"/>
  <c r="M91" i="1"/>
  <c r="M90" i="1"/>
  <c r="M89" i="1"/>
  <c r="M88" i="1"/>
  <c r="M87" i="1"/>
  <c r="I94" i="1"/>
  <c r="I93" i="1"/>
  <c r="I92" i="1"/>
  <c r="I91" i="1"/>
  <c r="I90" i="1"/>
  <c r="I89" i="1"/>
  <c r="I88" i="1"/>
  <c r="I87" i="1"/>
  <c r="E94" i="1"/>
  <c r="E93" i="1"/>
  <c r="E92" i="1"/>
  <c r="E91" i="1"/>
  <c r="E90" i="1"/>
  <c r="E89" i="1"/>
  <c r="M75" i="1" l="1"/>
  <c r="M80" i="1" l="1"/>
  <c r="M79" i="1"/>
  <c r="M78" i="1"/>
  <c r="M77" i="1"/>
  <c r="M76" i="1"/>
  <c r="M74" i="1"/>
  <c r="M73" i="1"/>
  <c r="I80" i="1"/>
  <c r="I79" i="1"/>
  <c r="I78" i="1"/>
  <c r="I77" i="1"/>
  <c r="I76" i="1"/>
  <c r="I75" i="1"/>
  <c r="I74" i="1"/>
  <c r="M52" i="1" l="1"/>
  <c r="M51" i="1"/>
  <c r="M50" i="1"/>
  <c r="M49" i="1"/>
  <c r="M48" i="1"/>
  <c r="M47" i="1"/>
  <c r="M46" i="1"/>
  <c r="M45" i="1"/>
  <c r="I52" i="1" l="1"/>
  <c r="I51" i="1"/>
  <c r="I50" i="1"/>
  <c r="I49" i="1"/>
  <c r="I48" i="1"/>
  <c r="I47" i="1"/>
  <c r="I46" i="1"/>
  <c r="I45" i="1"/>
  <c r="E52" i="1" l="1"/>
  <c r="E51" i="1"/>
  <c r="E50" i="1"/>
  <c r="E49" i="1"/>
  <c r="E48" i="1"/>
  <c r="E47" i="1"/>
  <c r="E46" i="1"/>
  <c r="E80" i="1" l="1"/>
  <c r="E79" i="1"/>
  <c r="E78" i="1"/>
  <c r="E77" i="1"/>
  <c r="E75" i="1"/>
  <c r="E74" i="1"/>
  <c r="E73" i="1"/>
  <c r="A80" i="1"/>
  <c r="A79" i="1"/>
  <c r="A78" i="1"/>
  <c r="A77" i="1"/>
  <c r="A74" i="1"/>
  <c r="A75" i="1"/>
  <c r="A76" i="1"/>
  <c r="A73" i="1"/>
  <c r="E38" i="1" l="1"/>
  <c r="M66" i="1" l="1"/>
  <c r="M65" i="1"/>
  <c r="M64" i="1"/>
  <c r="M63" i="1"/>
  <c r="M61" i="1"/>
  <c r="M60" i="1"/>
  <c r="I66" i="1"/>
  <c r="I65" i="1"/>
  <c r="I64" i="1"/>
  <c r="I63" i="1"/>
  <c r="I62" i="1"/>
  <c r="I61" i="1"/>
  <c r="I60" i="1"/>
  <c r="I59" i="1"/>
  <c r="E66" i="1"/>
  <c r="E65" i="1"/>
  <c r="E64" i="1"/>
  <c r="E63" i="1"/>
  <c r="E61" i="1"/>
  <c r="E62" i="1"/>
  <c r="E60" i="1"/>
  <c r="A66" i="1"/>
  <c r="A65" i="1"/>
  <c r="A64" i="1"/>
  <c r="A63" i="1"/>
  <c r="A62" i="1"/>
  <c r="A61" i="1"/>
  <c r="A60" i="1"/>
  <c r="E37" i="1" l="1"/>
  <c r="E36" i="1"/>
  <c r="E35" i="1"/>
  <c r="E34" i="1"/>
  <c r="E33" i="1"/>
  <c r="E32" i="1"/>
  <c r="E31" i="1"/>
  <c r="A38" i="1" l="1"/>
  <c r="A37" i="1"/>
  <c r="A36" i="1"/>
  <c r="A35" i="1"/>
  <c r="A34" i="1"/>
  <c r="A33" i="1"/>
  <c r="A32" i="1"/>
  <c r="A31" i="1"/>
  <c r="A52" i="1" l="1"/>
  <c r="A50" i="1"/>
  <c r="A51" i="1"/>
  <c r="A49" i="1"/>
  <c r="A48" i="1"/>
  <c r="A47" i="1"/>
  <c r="A46" i="1"/>
  <c r="A45" i="1"/>
  <c r="M38" i="1" l="1"/>
  <c r="M37" i="1"/>
  <c r="M36" i="1"/>
  <c r="M35" i="1"/>
  <c r="M34" i="1"/>
  <c r="M32" i="1"/>
  <c r="M33" i="1"/>
  <c r="I38" i="1"/>
  <c r="I37" i="1"/>
  <c r="I36" i="1"/>
  <c r="I35" i="1"/>
  <c r="I34" i="1"/>
  <c r="I33" i="1"/>
  <c r="I32" i="1"/>
  <c r="I31" i="1"/>
  <c r="M18" i="1" l="1"/>
  <c r="M17" i="1"/>
  <c r="I21" i="1" l="1"/>
  <c r="I20" i="1"/>
  <c r="E24" i="1" l="1"/>
  <c r="E23" i="1"/>
  <c r="E22" i="1"/>
  <c r="E21" i="1"/>
  <c r="E20" i="1"/>
  <c r="E18" i="1"/>
  <c r="E19" i="1"/>
  <c r="E17" i="1"/>
  <c r="M23" i="1" l="1"/>
  <c r="I23" i="1"/>
  <c r="I22" i="1"/>
  <c r="I18" i="1"/>
  <c r="I19" i="1"/>
  <c r="A24" i="1"/>
  <c r="A23" i="1"/>
  <c r="A22" i="1"/>
  <c r="M31" i="1" l="1"/>
  <c r="E199" i="1" l="1"/>
  <c r="M62" i="1" l="1"/>
  <c r="M59" i="1"/>
  <c r="C17" i="3"/>
  <c r="C100" i="3"/>
  <c r="C65" i="3"/>
  <c r="C93" i="3"/>
  <c r="J319" i="1" l="1"/>
  <c r="F100" i="3" s="1"/>
  <c r="B319" i="1"/>
  <c r="F93" i="3" s="1"/>
  <c r="N319" i="1"/>
  <c r="F17" i="3" s="1"/>
  <c r="F319" i="1"/>
  <c r="F65" i="3" s="1"/>
  <c r="E283" i="1" l="1"/>
  <c r="C22" i="3" l="1"/>
  <c r="C33" i="3"/>
  <c r="C55" i="3"/>
  <c r="C28" i="3"/>
  <c r="C69" i="3"/>
  <c r="C13" i="3"/>
  <c r="C39" i="3"/>
  <c r="C56" i="3"/>
  <c r="C52" i="3"/>
  <c r="F291" i="1" l="1"/>
  <c r="F39" i="3" s="1"/>
  <c r="N291" i="1"/>
  <c r="F69" i="3" s="1"/>
  <c r="B305" i="1"/>
  <c r="F28" i="3" s="1"/>
  <c r="F305" i="1"/>
  <c r="F55" i="3" s="1"/>
  <c r="N305" i="1"/>
  <c r="F22" i="3" s="1"/>
  <c r="J305" i="1"/>
  <c r="F33" i="3" s="1"/>
  <c r="B291" i="1"/>
  <c r="F56" i="3" s="1"/>
  <c r="J291" i="1"/>
  <c r="F13" i="3" s="1"/>
  <c r="E269" i="1"/>
  <c r="E255" i="1" l="1"/>
  <c r="C35" i="3" l="1"/>
  <c r="C49" i="3"/>
  <c r="C61" i="3"/>
  <c r="C94" i="3"/>
  <c r="C97" i="3"/>
  <c r="C88" i="3"/>
  <c r="A255" i="1"/>
  <c r="C57" i="3"/>
  <c r="A241" i="1"/>
  <c r="N277" i="1" l="1"/>
  <c r="F35" i="3" s="1"/>
  <c r="J277" i="1"/>
  <c r="F52" i="3" s="1"/>
  <c r="F277" i="1"/>
  <c r="F49" i="3" s="1"/>
  <c r="B277" i="1"/>
  <c r="F61" i="3" s="1"/>
  <c r="B263" i="1"/>
  <c r="F57" i="3" s="1"/>
  <c r="F263" i="1"/>
  <c r="F88" i="3" s="1"/>
  <c r="N263" i="1"/>
  <c r="F94" i="3" s="1"/>
  <c r="J263" i="1"/>
  <c r="F97" i="3" s="1"/>
  <c r="E186" i="1" l="1"/>
  <c r="E185" i="1"/>
  <c r="E130" i="1" l="1"/>
  <c r="A136" i="1" l="1"/>
  <c r="M115" i="1"/>
  <c r="A102" i="1" l="1"/>
  <c r="A101" i="1"/>
  <c r="E88" i="1" l="1"/>
  <c r="I73" i="1" l="1"/>
  <c r="E76" i="1" l="1"/>
  <c r="I6" i="1" l="1"/>
  <c r="A3" i="1" l="1"/>
  <c r="E59" i="1" l="1"/>
  <c r="E172" i="1" l="1"/>
  <c r="E171" i="1"/>
  <c r="M130" i="1"/>
  <c r="A143" i="1"/>
  <c r="I129" i="1"/>
  <c r="G39" i="2" l="1"/>
  <c r="G38" i="2"/>
  <c r="G37" i="2"/>
  <c r="G36" i="2"/>
  <c r="G35" i="2"/>
  <c r="G34" i="2"/>
  <c r="I34" i="2"/>
  <c r="I35" i="2"/>
  <c r="I36" i="2"/>
  <c r="I37" i="2"/>
  <c r="I38" i="2"/>
  <c r="I39" i="2"/>
  <c r="J36" i="2" l="1"/>
  <c r="D36" i="2" s="1"/>
  <c r="O345" i="1" s="1"/>
  <c r="J34" i="2"/>
  <c r="D34" i="2" s="1"/>
  <c r="J35" i="2"/>
  <c r="D35" i="2" s="1"/>
  <c r="K24" i="1" s="1"/>
  <c r="J37" i="2"/>
  <c r="D37" i="2" s="1"/>
  <c r="O346" i="1" s="1"/>
  <c r="J38" i="2"/>
  <c r="D38" i="2" s="1"/>
  <c r="J39" i="2"/>
  <c r="D39" i="2" s="1"/>
  <c r="C98" i="3"/>
  <c r="C46" i="3"/>
  <c r="C16" i="3"/>
  <c r="C47" i="3"/>
  <c r="G80" i="1" l="1"/>
  <c r="C38" i="1"/>
  <c r="O66" i="1"/>
  <c r="C136" i="1"/>
  <c r="O343" i="1"/>
  <c r="K346" i="1"/>
  <c r="G318" i="1"/>
  <c r="G360" i="1"/>
  <c r="O248" i="1"/>
  <c r="G262" i="1"/>
  <c r="O262" i="1"/>
  <c r="O344" i="1"/>
  <c r="J249" i="1"/>
  <c r="F46" i="3" s="1"/>
  <c r="F249" i="1"/>
  <c r="F16" i="3" s="1"/>
  <c r="N249" i="1"/>
  <c r="F98" i="3" s="1"/>
  <c r="B249" i="1"/>
  <c r="F47" i="3" s="1"/>
  <c r="E213" i="1" l="1"/>
  <c r="M143" i="1" l="1"/>
  <c r="M129" i="1"/>
  <c r="A171" i="1"/>
  <c r="A157" i="1"/>
  <c r="A129" i="1" l="1"/>
  <c r="E87" i="1" l="1"/>
  <c r="A7" i="1" l="1"/>
  <c r="I185" i="1" l="1"/>
  <c r="I17" i="1" l="1"/>
  <c r="A172" i="1" l="1"/>
  <c r="E45" i="1" l="1"/>
  <c r="I33" i="2" l="1"/>
  <c r="G33" i="2"/>
  <c r="G32" i="2"/>
  <c r="J33" i="2" l="1"/>
  <c r="D33" i="2" s="1"/>
  <c r="C31" i="3"/>
  <c r="O342" i="1" l="1"/>
  <c r="C108" i="1"/>
  <c r="G79" i="1"/>
  <c r="K10" i="1"/>
  <c r="C80" i="1"/>
  <c r="C24" i="3"/>
  <c r="C7" i="3"/>
  <c r="C12" i="3"/>
  <c r="C14" i="3"/>
  <c r="C54" i="3"/>
  <c r="F235" i="1" l="1"/>
  <c r="F12" i="3" s="1"/>
  <c r="B235" i="1"/>
  <c r="F14" i="3" s="1"/>
  <c r="N235" i="1"/>
  <c r="F24" i="3" s="1"/>
  <c r="J235" i="1"/>
  <c r="F7" i="3" s="1"/>
  <c r="C25" i="3" l="1"/>
  <c r="C60" i="3"/>
  <c r="N123" i="1" l="1"/>
  <c r="A59" i="1" l="1"/>
  <c r="F95" i="1" l="1"/>
  <c r="I32" i="2" l="1"/>
  <c r="J32" i="2" s="1"/>
  <c r="D32" i="2" s="1"/>
  <c r="G24" i="1" l="1"/>
  <c r="O94" i="1"/>
  <c r="C24" i="1"/>
  <c r="O24" i="1"/>
  <c r="O108" i="1"/>
  <c r="O341" i="1"/>
  <c r="C234" i="1"/>
  <c r="K192" i="1"/>
  <c r="G178" i="1"/>
  <c r="C360" i="1"/>
  <c r="C318" i="1"/>
  <c r="G276" i="1"/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K337" i="1" l="1"/>
  <c r="E48" i="3" s="1"/>
  <c r="C253" i="1"/>
  <c r="E57" i="3" s="1"/>
  <c r="G267" i="1"/>
  <c r="E49" i="3" s="1"/>
  <c r="O323" i="1"/>
  <c r="E85" i="3" s="1"/>
  <c r="G337" i="1"/>
  <c r="E73" i="3" s="1"/>
  <c r="G323" i="1"/>
  <c r="E70" i="3" s="1"/>
  <c r="G281" i="1"/>
  <c r="E39" i="3" s="1"/>
  <c r="C337" i="1"/>
  <c r="E83" i="3" s="1"/>
  <c r="C351" i="1"/>
  <c r="E30" i="3" s="1"/>
  <c r="C323" i="1"/>
  <c r="E99" i="3" s="1"/>
  <c r="K323" i="1"/>
  <c r="E34" i="3" s="1"/>
  <c r="O337" i="1"/>
  <c r="E104" i="3" s="1"/>
  <c r="G351" i="1"/>
  <c r="E79" i="3" s="1"/>
  <c r="O351" i="1"/>
  <c r="E10" i="3" s="1"/>
  <c r="K351" i="1"/>
  <c r="E40" i="3" s="1"/>
  <c r="O253" i="1"/>
  <c r="E94" i="3" s="1"/>
  <c r="C267" i="1"/>
  <c r="E61" i="3" s="1"/>
  <c r="K267" i="1"/>
  <c r="E52" i="3" s="1"/>
  <c r="G295" i="1"/>
  <c r="E55" i="3" s="1"/>
  <c r="G253" i="1"/>
  <c r="E88" i="3" s="1"/>
  <c r="G309" i="1"/>
  <c r="E65" i="3" s="1"/>
  <c r="K309" i="1"/>
  <c r="E100" i="3" s="1"/>
  <c r="O309" i="1"/>
  <c r="E17" i="3" s="1"/>
  <c r="C309" i="1"/>
  <c r="E93" i="3" s="1"/>
  <c r="O267" i="1"/>
  <c r="E35" i="3" s="1"/>
  <c r="C281" i="1"/>
  <c r="E56" i="3" s="1"/>
  <c r="O295" i="1"/>
  <c r="E22" i="3" s="1"/>
  <c r="O281" i="1"/>
  <c r="E69" i="3" s="1"/>
  <c r="C295" i="1"/>
  <c r="E28" i="3" s="1"/>
  <c r="K253" i="1"/>
  <c r="E97" i="3" s="1"/>
  <c r="K295" i="1"/>
  <c r="E33" i="3" s="1"/>
  <c r="K281" i="1"/>
  <c r="E13" i="3" s="1"/>
  <c r="G239" i="1"/>
  <c r="E16" i="3" s="1"/>
  <c r="O239" i="1"/>
  <c r="E98" i="3" s="1"/>
  <c r="C239" i="1"/>
  <c r="E47" i="3" s="1"/>
  <c r="K239" i="1"/>
  <c r="E46" i="3" s="1"/>
  <c r="G225" i="1"/>
  <c r="E12" i="3" s="1"/>
  <c r="K225" i="1"/>
  <c r="E7" i="3" s="1"/>
  <c r="G211" i="1"/>
  <c r="E86" i="3" s="1"/>
  <c r="C225" i="1"/>
  <c r="E14" i="3" s="1"/>
  <c r="C211" i="1"/>
  <c r="K211" i="1"/>
  <c r="O225" i="1"/>
  <c r="E24" i="3" s="1"/>
  <c r="C32" i="3"/>
  <c r="I31" i="2" l="1"/>
  <c r="J31" i="2" s="1"/>
  <c r="D31" i="2" s="1"/>
  <c r="E59" i="3"/>
  <c r="E53" i="3"/>
  <c r="I2" i="2"/>
  <c r="I3" i="2"/>
  <c r="J3" i="2" s="1"/>
  <c r="D3" i="2" s="1"/>
  <c r="C285" i="1" s="1"/>
  <c r="I4" i="2"/>
  <c r="J4" i="2" s="1"/>
  <c r="D4" i="2" s="1"/>
  <c r="I5" i="2"/>
  <c r="I6" i="2"/>
  <c r="J6" i="2" s="1"/>
  <c r="D6" i="2" s="1"/>
  <c r="I7" i="2"/>
  <c r="J7" i="2" s="1"/>
  <c r="D7" i="2" s="1"/>
  <c r="I8" i="2"/>
  <c r="I9" i="2"/>
  <c r="J9" i="2" s="1"/>
  <c r="D9" i="2" s="1"/>
  <c r="I10" i="2"/>
  <c r="I11" i="2"/>
  <c r="J11" i="2" s="1"/>
  <c r="D11" i="2" s="1"/>
  <c r="I12" i="2"/>
  <c r="I13" i="2"/>
  <c r="I14" i="2"/>
  <c r="I15" i="2"/>
  <c r="J15" i="2" s="1"/>
  <c r="D15" i="2" s="1"/>
  <c r="I16" i="2"/>
  <c r="I17" i="2"/>
  <c r="J17" i="2" s="1"/>
  <c r="D17" i="2" s="1"/>
  <c r="C287" i="1" s="1"/>
  <c r="I18" i="2"/>
  <c r="I19" i="2"/>
  <c r="I20" i="2"/>
  <c r="J20" i="2" s="1"/>
  <c r="D20" i="2" s="1"/>
  <c r="I21" i="2"/>
  <c r="J21" i="2" s="1"/>
  <c r="D21" i="2" s="1"/>
  <c r="I22" i="2"/>
  <c r="J22" i="2" s="1"/>
  <c r="D22" i="2" s="1"/>
  <c r="I23" i="2"/>
  <c r="J23" i="2" s="1"/>
  <c r="D23" i="2" s="1"/>
  <c r="I24" i="2"/>
  <c r="J24" i="2" s="1"/>
  <c r="D24" i="2" s="1"/>
  <c r="C289" i="1" s="1"/>
  <c r="I25" i="2"/>
  <c r="J25" i="2" s="1"/>
  <c r="D25" i="2" s="1"/>
  <c r="I26" i="2"/>
  <c r="J26" i="2" s="1"/>
  <c r="D26" i="2" s="1"/>
  <c r="I27" i="2"/>
  <c r="J27" i="2" s="1"/>
  <c r="D27" i="2" s="1"/>
  <c r="I28" i="2"/>
  <c r="J28" i="2" s="1"/>
  <c r="D28" i="2" s="1"/>
  <c r="C290" i="1" s="1"/>
  <c r="I29" i="2"/>
  <c r="J29" i="2" s="1"/>
  <c r="D29" i="2" s="1"/>
  <c r="I30" i="2"/>
  <c r="J30" i="2" s="1"/>
  <c r="D30" i="2" s="1"/>
  <c r="I1" i="2"/>
  <c r="B221" i="1"/>
  <c r="F53" i="3" s="1"/>
  <c r="F207" i="1"/>
  <c r="F74" i="3" s="1"/>
  <c r="F39" i="1"/>
  <c r="F62" i="3" s="1"/>
  <c r="C5" i="3"/>
  <c r="C80" i="3"/>
  <c r="C59" i="3"/>
  <c r="C86" i="3"/>
  <c r="C53" i="3"/>
  <c r="C38" i="3"/>
  <c r="C11" i="3"/>
  <c r="C19" i="3"/>
  <c r="C68" i="3"/>
  <c r="C15" i="3"/>
  <c r="C63" i="3"/>
  <c r="C26" i="3"/>
  <c r="C91" i="3"/>
  <c r="C62" i="3"/>
  <c r="C50" i="3"/>
  <c r="C90" i="3"/>
  <c r="C89" i="3"/>
  <c r="C58" i="3"/>
  <c r="C66" i="3"/>
  <c r="C21" i="3"/>
  <c r="C75" i="3"/>
  <c r="C67" i="3"/>
  <c r="C92" i="3"/>
  <c r="C8" i="3"/>
  <c r="C37" i="3"/>
  <c r="C102" i="3"/>
  <c r="C77" i="3"/>
  <c r="C3" i="3"/>
  <c r="C71" i="3"/>
  <c r="C6" i="3"/>
  <c r="C45" i="3"/>
  <c r="C82" i="3"/>
  <c r="C43" i="3"/>
  <c r="C42" i="3"/>
  <c r="C9" i="3"/>
  <c r="C2" i="3"/>
  <c r="C27" i="3"/>
  <c r="C1" i="3"/>
  <c r="C20" i="3"/>
  <c r="C44" i="3"/>
  <c r="C96" i="3"/>
  <c r="C23" i="3"/>
  <c r="C64" i="3"/>
  <c r="C95" i="3"/>
  <c r="C103" i="3"/>
  <c r="C36" i="3"/>
  <c r="C76" i="3"/>
  <c r="C87" i="3"/>
  <c r="C29" i="3"/>
  <c r="C4" i="3"/>
  <c r="C101" i="3"/>
  <c r="C51" i="3"/>
  <c r="C18" i="3"/>
  <c r="C41" i="3"/>
  <c r="C78" i="3"/>
  <c r="C84" i="3"/>
  <c r="C74" i="3"/>
  <c r="C72" i="3"/>
  <c r="C81" i="3"/>
  <c r="A17" i="1"/>
  <c r="N39" i="1"/>
  <c r="F90" i="3" s="1"/>
  <c r="F25" i="1"/>
  <c r="F15" i="3" s="1"/>
  <c r="J81" i="1"/>
  <c r="F102" i="3" s="1"/>
  <c r="J123" i="1"/>
  <c r="F1" i="3" s="1"/>
  <c r="J151" i="1"/>
  <c r="F25" i="3" s="1"/>
  <c r="J53" i="1"/>
  <c r="F66" i="3" s="1"/>
  <c r="N53" i="1"/>
  <c r="F21" i="3" s="1"/>
  <c r="B25" i="1"/>
  <c r="F68" i="3" s="1"/>
  <c r="J221" i="1"/>
  <c r="F59" i="3" s="1"/>
  <c r="N25" i="1"/>
  <c r="F26" i="3" s="1"/>
  <c r="B39" i="1"/>
  <c r="F91" i="3" s="1"/>
  <c r="C10" i="1" l="1"/>
  <c r="O80" i="1"/>
  <c r="K108" i="1"/>
  <c r="O150" i="1"/>
  <c r="O122" i="1"/>
  <c r="C150" i="1"/>
  <c r="O164" i="1"/>
  <c r="C23" i="1"/>
  <c r="G23" i="1"/>
  <c r="C79" i="1"/>
  <c r="C107" i="1"/>
  <c r="C78" i="1"/>
  <c r="C94" i="1"/>
  <c r="G108" i="1"/>
  <c r="C122" i="1"/>
  <c r="G10" i="1"/>
  <c r="G122" i="1"/>
  <c r="K66" i="1"/>
  <c r="K122" i="1"/>
  <c r="O38" i="1"/>
  <c r="K38" i="1"/>
  <c r="G38" i="1"/>
  <c r="C164" i="1"/>
  <c r="K23" i="1"/>
  <c r="O107" i="1"/>
  <c r="C22" i="1"/>
  <c r="O136" i="1"/>
  <c r="C106" i="1"/>
  <c r="K121" i="1"/>
  <c r="G66" i="1"/>
  <c r="G150" i="1"/>
  <c r="K136" i="1"/>
  <c r="O135" i="1"/>
  <c r="O10" i="1"/>
  <c r="G78" i="1"/>
  <c r="C9" i="1"/>
  <c r="C163" i="1"/>
  <c r="K164" i="1"/>
  <c r="G52" i="1"/>
  <c r="G65" i="1"/>
  <c r="O121" i="1"/>
  <c r="G121" i="1"/>
  <c r="C121" i="1"/>
  <c r="C135" i="1"/>
  <c r="O93" i="1"/>
  <c r="K9" i="1"/>
  <c r="K94" i="1"/>
  <c r="K52" i="1"/>
  <c r="O52" i="1"/>
  <c r="O106" i="1"/>
  <c r="G136" i="1"/>
  <c r="G164" i="1"/>
  <c r="C93" i="1"/>
  <c r="O92" i="1"/>
  <c r="G120" i="1"/>
  <c r="O65" i="1"/>
  <c r="K93" i="1"/>
  <c r="C120" i="1"/>
  <c r="K22" i="1"/>
  <c r="C134" i="1"/>
  <c r="K107" i="1"/>
  <c r="O9" i="1"/>
  <c r="G9" i="1"/>
  <c r="K135" i="1"/>
  <c r="O163" i="1"/>
  <c r="K150" i="1"/>
  <c r="O79" i="1"/>
  <c r="O23" i="1"/>
  <c r="G22" i="1"/>
  <c r="C162" i="1"/>
  <c r="O134" i="1"/>
  <c r="G51" i="1"/>
  <c r="G135" i="1"/>
  <c r="O22" i="1"/>
  <c r="G94" i="1"/>
  <c r="K120" i="1"/>
  <c r="O51" i="1"/>
  <c r="G107" i="1"/>
  <c r="K149" i="1"/>
  <c r="G149" i="1"/>
  <c r="K37" i="1"/>
  <c r="C149" i="1"/>
  <c r="C52" i="1"/>
  <c r="O120" i="1"/>
  <c r="K51" i="1"/>
  <c r="K80" i="1"/>
  <c r="C66" i="1"/>
  <c r="O50" i="1"/>
  <c r="K65" i="1"/>
  <c r="G93" i="1"/>
  <c r="C37" i="1"/>
  <c r="G64" i="1"/>
  <c r="O8" i="1"/>
  <c r="K148" i="1"/>
  <c r="O37" i="1"/>
  <c r="G63" i="1"/>
  <c r="G106" i="1"/>
  <c r="K134" i="1"/>
  <c r="K79" i="1"/>
  <c r="O149" i="1"/>
  <c r="K36" i="1"/>
  <c r="G92" i="1"/>
  <c r="O148" i="1"/>
  <c r="G148" i="1"/>
  <c r="C51" i="1"/>
  <c r="C65" i="1"/>
  <c r="O36" i="1"/>
  <c r="O21" i="1"/>
  <c r="C161" i="1"/>
  <c r="K163" i="1"/>
  <c r="G37" i="1"/>
  <c r="G36" i="1"/>
  <c r="K50" i="1"/>
  <c r="G162" i="1"/>
  <c r="G134" i="1"/>
  <c r="G105" i="1"/>
  <c r="O147" i="1"/>
  <c r="C147" i="1"/>
  <c r="K8" i="1"/>
  <c r="G50" i="1"/>
  <c r="C21" i="1"/>
  <c r="O35" i="1"/>
  <c r="K35" i="1"/>
  <c r="O105" i="1"/>
  <c r="G161" i="1"/>
  <c r="K91" i="1"/>
  <c r="K105" i="1"/>
  <c r="K119" i="1"/>
  <c r="O133" i="1"/>
  <c r="K147" i="1"/>
  <c r="G7" i="1"/>
  <c r="G49" i="1"/>
  <c r="O49" i="1"/>
  <c r="O119" i="1"/>
  <c r="O78" i="1"/>
  <c r="O62" i="1"/>
  <c r="K75" i="1"/>
  <c r="O76" i="1"/>
  <c r="G132" i="1"/>
  <c r="K6" i="1"/>
  <c r="G90" i="1"/>
  <c r="C90" i="1"/>
  <c r="G146" i="1"/>
  <c r="K20" i="1"/>
  <c r="G118" i="1"/>
  <c r="G77" i="1"/>
  <c r="G159" i="1"/>
  <c r="K74" i="1"/>
  <c r="C104" i="1"/>
  <c r="C5" i="1"/>
  <c r="G47" i="1"/>
  <c r="G145" i="1"/>
  <c r="K47" i="1"/>
  <c r="O75" i="1"/>
  <c r="O90" i="1"/>
  <c r="C132" i="1"/>
  <c r="G5" i="1"/>
  <c r="C47" i="1"/>
  <c r="O47" i="1"/>
  <c r="K117" i="1"/>
  <c r="O60" i="1"/>
  <c r="O5" i="1"/>
  <c r="G103" i="1"/>
  <c r="K145" i="1"/>
  <c r="O20" i="1"/>
  <c r="C118" i="1"/>
  <c r="G4" i="1"/>
  <c r="C32" i="1"/>
  <c r="C60" i="1"/>
  <c r="G158" i="1"/>
  <c r="K61" i="1"/>
  <c r="C103" i="1"/>
  <c r="G117" i="1"/>
  <c r="O145" i="1"/>
  <c r="O74" i="1"/>
  <c r="G130" i="1"/>
  <c r="G75" i="1"/>
  <c r="K159" i="1"/>
  <c r="C46" i="1"/>
  <c r="C4" i="1"/>
  <c r="O116" i="1"/>
  <c r="G144" i="1"/>
  <c r="O158" i="1"/>
  <c r="G102" i="1"/>
  <c r="C45" i="1"/>
  <c r="C87" i="1"/>
  <c r="K131" i="1"/>
  <c r="G129" i="1"/>
  <c r="K46" i="1"/>
  <c r="O46" i="1"/>
  <c r="G74" i="1"/>
  <c r="C160" i="1"/>
  <c r="C76" i="1"/>
  <c r="G61" i="1"/>
  <c r="O89" i="1"/>
  <c r="C131" i="1"/>
  <c r="K158" i="1"/>
  <c r="O33" i="1"/>
  <c r="O103" i="1"/>
  <c r="O131" i="1"/>
  <c r="K60" i="1"/>
  <c r="O144" i="1"/>
  <c r="G3" i="1"/>
  <c r="C19" i="1"/>
  <c r="G19" i="1"/>
  <c r="K19" i="1"/>
  <c r="O19" i="1"/>
  <c r="C75" i="1"/>
  <c r="G101" i="1"/>
  <c r="C159" i="1"/>
  <c r="K157" i="1"/>
  <c r="O4" i="1"/>
  <c r="O32" i="1"/>
  <c r="K32" i="1"/>
  <c r="G32" i="1"/>
  <c r="G46" i="1"/>
  <c r="G60" i="1"/>
  <c r="G88" i="1"/>
  <c r="C102" i="1"/>
  <c r="K102" i="1"/>
  <c r="G116" i="1"/>
  <c r="C116" i="1"/>
  <c r="C130" i="1"/>
  <c r="C144" i="1"/>
  <c r="G331" i="1"/>
  <c r="O332" i="1"/>
  <c r="O290" i="1"/>
  <c r="K248" i="1"/>
  <c r="C248" i="1"/>
  <c r="O232" i="1"/>
  <c r="O276" i="1"/>
  <c r="G290" i="1"/>
  <c r="K276" i="1"/>
  <c r="G247" i="1"/>
  <c r="C219" i="1"/>
  <c r="C304" i="1"/>
  <c r="K178" i="1"/>
  <c r="O304" i="1"/>
  <c r="K206" i="1"/>
  <c r="K262" i="1"/>
  <c r="G206" i="1"/>
  <c r="K317" i="1"/>
  <c r="G274" i="1"/>
  <c r="C246" i="1"/>
  <c r="K245" i="1"/>
  <c r="G330" i="1"/>
  <c r="K261" i="1"/>
  <c r="K219" i="1"/>
  <c r="O190" i="1"/>
  <c r="K177" i="1"/>
  <c r="C345" i="1"/>
  <c r="O219" i="1"/>
  <c r="G219" i="1"/>
  <c r="K205" i="1"/>
  <c r="G176" i="1"/>
  <c r="C176" i="1"/>
  <c r="C275" i="1"/>
  <c r="O205" i="1"/>
  <c r="G329" i="1"/>
  <c r="O246" i="1"/>
  <c r="K176" i="1"/>
  <c r="O274" i="1"/>
  <c r="O358" i="1"/>
  <c r="K191" i="1"/>
  <c r="C355" i="1"/>
  <c r="C325" i="1"/>
  <c r="G326" i="1"/>
  <c r="O271" i="1"/>
  <c r="K242" i="1"/>
  <c r="O229" i="1"/>
  <c r="O213" i="1"/>
  <c r="O186" i="1"/>
  <c r="G200" i="1"/>
  <c r="C199" i="1"/>
  <c r="G186" i="1"/>
  <c r="C172" i="1"/>
  <c r="G340" i="1"/>
  <c r="K326" i="1"/>
  <c r="C214" i="1"/>
  <c r="G285" i="1"/>
  <c r="O200" i="1"/>
  <c r="O171" i="1"/>
  <c r="K171" i="1"/>
  <c r="G359" i="1"/>
  <c r="K232" i="1"/>
  <c r="K247" i="1"/>
  <c r="G233" i="1"/>
  <c r="G190" i="1"/>
  <c r="G205" i="1"/>
  <c r="O318" i="1"/>
  <c r="G261" i="1"/>
  <c r="C191" i="1"/>
  <c r="O355" i="1"/>
  <c r="K327" i="1"/>
  <c r="G313" i="1"/>
  <c r="C313" i="1"/>
  <c r="C299" i="1"/>
  <c r="K214" i="1"/>
  <c r="G258" i="1"/>
  <c r="G229" i="1"/>
  <c r="G174" i="1"/>
  <c r="G354" i="1"/>
  <c r="K271" i="1"/>
  <c r="K342" i="1"/>
  <c r="O286" i="1"/>
  <c r="G201" i="1"/>
  <c r="K173" i="1"/>
  <c r="G327" i="1"/>
  <c r="G311" i="1"/>
  <c r="K299" i="1"/>
  <c r="C356" i="1"/>
  <c r="O284" i="1"/>
  <c r="C256" i="1"/>
  <c r="C242" i="1"/>
  <c r="K228" i="1"/>
  <c r="K243" i="1"/>
  <c r="K213" i="1"/>
  <c r="G214" i="1"/>
  <c r="K186" i="1"/>
  <c r="G270" i="1"/>
  <c r="O242" i="1"/>
  <c r="C186" i="1"/>
  <c r="K172" i="1"/>
  <c r="C270" i="1"/>
  <c r="G256" i="1"/>
  <c r="K256" i="1"/>
  <c r="C215" i="1"/>
  <c r="C200" i="1"/>
  <c r="C173" i="1"/>
  <c r="K345" i="1"/>
  <c r="C317" i="1"/>
  <c r="O289" i="1"/>
  <c r="C276" i="1"/>
  <c r="C233" i="1"/>
  <c r="O206" i="1"/>
  <c r="C206" i="1"/>
  <c r="C346" i="1"/>
  <c r="G304" i="1"/>
  <c r="K289" i="1"/>
  <c r="C327" i="1"/>
  <c r="K313" i="1"/>
  <c r="C340" i="1"/>
  <c r="K285" i="1"/>
  <c r="K216" i="1"/>
  <c r="O244" i="1"/>
  <c r="G342" i="1"/>
  <c r="C314" i="1"/>
  <c r="K354" i="1"/>
  <c r="O173" i="1"/>
  <c r="C359" i="1"/>
  <c r="O339" i="1"/>
  <c r="O360" i="1"/>
  <c r="G248" i="1"/>
  <c r="O234" i="1"/>
  <c r="K234" i="1"/>
  <c r="G234" i="1"/>
  <c r="K290" i="1"/>
  <c r="C262" i="1"/>
  <c r="C177" i="1"/>
  <c r="K220" i="1"/>
  <c r="O178" i="1"/>
  <c r="O192" i="1"/>
  <c r="G346" i="1"/>
  <c r="K332" i="1"/>
  <c r="G177" i="1"/>
  <c r="K341" i="1"/>
  <c r="G341" i="1"/>
  <c r="O327" i="1"/>
  <c r="O285" i="1"/>
  <c r="O354" i="1"/>
  <c r="K312" i="1"/>
  <c r="G257" i="1"/>
  <c r="G242" i="1"/>
  <c r="O230" i="1"/>
  <c r="G228" i="1"/>
  <c r="K229" i="1"/>
  <c r="O215" i="1"/>
  <c r="C201" i="1"/>
  <c r="G215" i="1"/>
  <c r="O243" i="1"/>
  <c r="O172" i="1"/>
  <c r="C312" i="1"/>
  <c r="G298" i="1"/>
  <c r="K201" i="1"/>
  <c r="O257" i="1"/>
  <c r="G173" i="1"/>
  <c r="C257" i="1"/>
  <c r="O331" i="1"/>
  <c r="O317" i="1"/>
  <c r="G317" i="1"/>
  <c r="G303" i="1"/>
  <c r="C303" i="1"/>
  <c r="K302" i="1"/>
  <c r="G344" i="1"/>
  <c r="C316" i="1"/>
  <c r="O261" i="1"/>
  <c r="K246" i="1"/>
  <c r="G232" i="1"/>
  <c r="C232" i="1"/>
  <c r="C260" i="1"/>
  <c r="K357" i="1"/>
  <c r="O315" i="1"/>
  <c r="O301" i="1"/>
  <c r="C301" i="1"/>
  <c r="G345" i="1"/>
  <c r="K331" i="1"/>
  <c r="K304" i="1"/>
  <c r="G289" i="1"/>
  <c r="K275" i="1"/>
  <c r="C261" i="1"/>
  <c r="O247" i="1"/>
  <c r="C247" i="1"/>
  <c r="C218" i="1"/>
  <c r="C274" i="1"/>
  <c r="G260" i="1"/>
  <c r="O204" i="1"/>
  <c r="K318" i="1"/>
  <c r="O275" i="1"/>
  <c r="C205" i="1"/>
  <c r="O359" i="1"/>
  <c r="C332" i="1"/>
  <c r="C358" i="1"/>
  <c r="O233" i="1"/>
  <c r="K233" i="1"/>
  <c r="O191" i="1"/>
  <c r="G275" i="1"/>
  <c r="C192" i="1"/>
  <c r="G191" i="1"/>
  <c r="G332" i="1"/>
  <c r="C331" i="1"/>
  <c r="K303" i="1"/>
  <c r="K344" i="1"/>
  <c r="O288" i="1"/>
  <c r="K330" i="1"/>
  <c r="O177" i="1"/>
  <c r="K359" i="1"/>
  <c r="C330" i="1"/>
  <c r="G246" i="1"/>
  <c r="G287" i="1"/>
  <c r="K273" i="1"/>
  <c r="O217" i="1"/>
  <c r="G358" i="1"/>
  <c r="K218" i="1"/>
  <c r="C217" i="1"/>
  <c r="G203" i="1"/>
  <c r="K175" i="1"/>
  <c r="C203" i="1"/>
  <c r="G356" i="1"/>
  <c r="C342" i="1"/>
  <c r="G244" i="1"/>
  <c r="K286" i="1"/>
  <c r="C272" i="1"/>
  <c r="K202" i="1"/>
  <c r="O258" i="1"/>
  <c r="K257" i="1"/>
  <c r="C258" i="1"/>
  <c r="C188" i="1"/>
  <c r="G216" i="1"/>
  <c r="O328" i="1"/>
  <c r="C328" i="1"/>
  <c r="G300" i="1"/>
  <c r="O188" i="1"/>
  <c r="O340" i="1"/>
  <c r="O220" i="1"/>
  <c r="C220" i="1"/>
  <c r="G192" i="1"/>
  <c r="C178" i="1"/>
  <c r="G220" i="1"/>
  <c r="N109" i="1"/>
  <c r="F9" i="3" s="1"/>
  <c r="J13" i="2"/>
  <c r="D13" i="2" s="1"/>
  <c r="J10" i="2"/>
  <c r="D10" i="2" s="1"/>
  <c r="J19" i="2"/>
  <c r="D19" i="2" s="1"/>
  <c r="C288" i="1" s="1"/>
  <c r="J16" i="2"/>
  <c r="D16" i="2" s="1"/>
  <c r="C286" i="1" s="1"/>
  <c r="J12" i="2"/>
  <c r="D12" i="2" s="1"/>
  <c r="J18" i="2"/>
  <c r="D18" i="2" s="1"/>
  <c r="J14" i="2"/>
  <c r="D14" i="2" s="1"/>
  <c r="J8" i="2"/>
  <c r="D8" i="2" s="1"/>
  <c r="J5" i="2"/>
  <c r="D5" i="2" s="1"/>
  <c r="J67" i="1"/>
  <c r="F92" i="3" s="1"/>
  <c r="J95" i="1"/>
  <c r="F6" i="3" s="1"/>
  <c r="F20" i="3"/>
  <c r="N193" i="1"/>
  <c r="F78" i="3" s="1"/>
  <c r="B179" i="1"/>
  <c r="F29" i="3" s="1"/>
  <c r="N137" i="1"/>
  <c r="F23" i="3" s="1"/>
  <c r="B193" i="1"/>
  <c r="F51" i="3" s="1"/>
  <c r="F221" i="1"/>
  <c r="F86" i="3" s="1"/>
  <c r="N221" i="1"/>
  <c r="F80" i="3" s="1"/>
  <c r="F11" i="1"/>
  <c r="F38" i="3" s="1"/>
  <c r="N207" i="1"/>
  <c r="F5" i="3" s="1"/>
  <c r="J109" i="1"/>
  <c r="F42" i="3" s="1"/>
  <c r="F53" i="1"/>
  <c r="F58" i="3" s="1"/>
  <c r="J39" i="1"/>
  <c r="F50" i="3" s="1"/>
  <c r="B95" i="1"/>
  <c r="F3" i="3" s="1"/>
  <c r="B109" i="1"/>
  <c r="F82" i="3" s="1"/>
  <c r="N95" i="1"/>
  <c r="F45" i="3" s="1"/>
  <c r="F151" i="1"/>
  <c r="F95" i="3" s="1"/>
  <c r="N165" i="1"/>
  <c r="F31" i="3" s="1"/>
  <c r="J165" i="1"/>
  <c r="F87" i="3" s="1"/>
  <c r="J11" i="1"/>
  <c r="F11" i="3" s="1"/>
  <c r="J137" i="1"/>
  <c r="F54" i="3" s="1"/>
  <c r="J179" i="1"/>
  <c r="F101" i="3" s="1"/>
  <c r="F71" i="3"/>
  <c r="N179" i="1"/>
  <c r="F60" i="3" s="1"/>
  <c r="F81" i="1"/>
  <c r="F37" i="3" s="1"/>
  <c r="B123" i="1"/>
  <c r="F2" i="3" s="1"/>
  <c r="B207" i="1"/>
  <c r="F84" i="3" s="1"/>
  <c r="J25" i="1"/>
  <c r="F63" i="3" s="1"/>
  <c r="B81" i="1"/>
  <c r="F32" i="3" s="1"/>
  <c r="N81" i="1"/>
  <c r="F77" i="3" s="1"/>
  <c r="B165" i="1"/>
  <c r="B11" i="1"/>
  <c r="F81" i="3" s="1"/>
  <c r="N67" i="1"/>
  <c r="F8" i="3" s="1"/>
  <c r="B53" i="1"/>
  <c r="F89" i="3" s="1"/>
  <c r="F109" i="1"/>
  <c r="F43" i="3" s="1"/>
  <c r="F123" i="1"/>
  <c r="F27" i="3" s="1"/>
  <c r="B137" i="1"/>
  <c r="F44" i="3" s="1"/>
  <c r="F137" i="1"/>
  <c r="F96" i="3" s="1"/>
  <c r="B151" i="1"/>
  <c r="F64" i="3" s="1"/>
  <c r="N151" i="1"/>
  <c r="F103" i="3" s="1"/>
  <c r="F165" i="1"/>
  <c r="F76" i="3" s="1"/>
  <c r="F179" i="1"/>
  <c r="F4" i="3" s="1"/>
  <c r="F193" i="1"/>
  <c r="F18" i="3" s="1"/>
  <c r="J193" i="1"/>
  <c r="F41" i="3" s="1"/>
  <c r="J207" i="1"/>
  <c r="F72" i="3" s="1"/>
  <c r="F67" i="1"/>
  <c r="F67" i="3" s="1"/>
  <c r="J1" i="2"/>
  <c r="D1" i="2" s="1"/>
  <c r="C283" i="1" s="1"/>
  <c r="B67" i="1"/>
  <c r="F75" i="3" s="1"/>
  <c r="N11" i="1"/>
  <c r="F19" i="3" s="1"/>
  <c r="J2" i="2"/>
  <c r="D2" i="2" s="1"/>
  <c r="C284" i="1" s="1"/>
  <c r="K34" i="1" l="1"/>
  <c r="K132" i="1"/>
  <c r="K146" i="1"/>
  <c r="C146" i="1"/>
  <c r="C33" i="1"/>
  <c r="O48" i="1"/>
  <c r="O132" i="1"/>
  <c r="G33" i="1"/>
  <c r="C105" i="1"/>
  <c r="G131" i="1"/>
  <c r="C6" i="1"/>
  <c r="K48" i="1"/>
  <c r="C61" i="1"/>
  <c r="C36" i="1"/>
  <c r="C148" i="1"/>
  <c r="K162" i="1"/>
  <c r="C50" i="1"/>
  <c r="K92" i="1"/>
  <c r="K106" i="1"/>
  <c r="O91" i="1"/>
  <c r="G91" i="1"/>
  <c r="G163" i="1"/>
  <c r="K64" i="1"/>
  <c r="C64" i="1"/>
  <c r="C35" i="1"/>
  <c r="K63" i="1"/>
  <c r="C77" i="1"/>
  <c r="K133" i="1"/>
  <c r="C8" i="1"/>
  <c r="C133" i="1"/>
  <c r="O162" i="1"/>
  <c r="O7" i="1"/>
  <c r="C49" i="1"/>
  <c r="K161" i="1"/>
  <c r="G8" i="1"/>
  <c r="G35" i="1"/>
  <c r="K49" i="1"/>
  <c r="K78" i="1"/>
  <c r="C92" i="1"/>
  <c r="O64" i="1"/>
  <c r="G21" i="1"/>
  <c r="C63" i="1"/>
  <c r="C119" i="1"/>
  <c r="K90" i="1"/>
  <c r="K7" i="1"/>
  <c r="K77" i="1"/>
  <c r="K104" i="1"/>
  <c r="K160" i="1"/>
  <c r="O77" i="1"/>
  <c r="O161" i="1"/>
  <c r="C48" i="1"/>
  <c r="G48" i="1"/>
  <c r="G119" i="1"/>
  <c r="O63" i="1"/>
  <c r="G160" i="1"/>
  <c r="C34" i="1"/>
  <c r="G34" i="1"/>
  <c r="C7" i="1"/>
  <c r="K21" i="1"/>
  <c r="C91" i="1"/>
  <c r="O34" i="1"/>
  <c r="C62" i="1"/>
  <c r="O160" i="1"/>
  <c r="G6" i="1"/>
  <c r="K62" i="1"/>
  <c r="K76" i="1"/>
  <c r="O146" i="1"/>
  <c r="G147" i="1"/>
  <c r="G133" i="1"/>
  <c r="G20" i="1"/>
  <c r="G76" i="1"/>
  <c r="C89" i="1"/>
  <c r="K5" i="1"/>
  <c r="K89" i="1"/>
  <c r="C145" i="1"/>
  <c r="O159" i="1"/>
  <c r="G104" i="1"/>
  <c r="O118" i="1"/>
  <c r="O61" i="1"/>
  <c r="G89" i="1"/>
  <c r="O6" i="1"/>
  <c r="O104" i="1"/>
  <c r="K118" i="1"/>
  <c r="C88" i="1"/>
  <c r="K144" i="1"/>
  <c r="K4" i="1"/>
  <c r="G62" i="1"/>
  <c r="K33" i="1"/>
  <c r="K103" i="1"/>
  <c r="C20" i="1"/>
  <c r="O117" i="1"/>
  <c r="C117" i="1"/>
  <c r="K18" i="1"/>
  <c r="K88" i="1"/>
  <c r="K116" i="1"/>
  <c r="O130" i="1"/>
  <c r="G115" i="1"/>
  <c r="O3" i="1"/>
  <c r="K31" i="1"/>
  <c r="C31" i="1"/>
  <c r="K59" i="1"/>
  <c r="O73" i="1"/>
  <c r="C115" i="1"/>
  <c r="G157" i="1"/>
  <c r="K45" i="1"/>
  <c r="C143" i="1"/>
  <c r="O102" i="1"/>
  <c r="C18" i="1"/>
  <c r="O18" i="1"/>
  <c r="C74" i="1"/>
  <c r="O88" i="1"/>
  <c r="C158" i="1"/>
  <c r="G73" i="1"/>
  <c r="G18" i="1"/>
  <c r="K3" i="1"/>
  <c r="K101" i="1"/>
  <c r="O31" i="1"/>
  <c r="O45" i="1"/>
  <c r="O157" i="1"/>
  <c r="K130" i="1"/>
  <c r="G17" i="1"/>
  <c r="G45" i="1"/>
  <c r="K73" i="1"/>
  <c r="O87" i="1"/>
  <c r="K87" i="1"/>
  <c r="G87" i="1"/>
  <c r="O129" i="1"/>
  <c r="K129" i="1"/>
  <c r="C129" i="1"/>
  <c r="C3" i="1"/>
  <c r="C17" i="1"/>
  <c r="O17" i="1"/>
  <c r="G31" i="1"/>
  <c r="C59" i="1"/>
  <c r="C73" i="1"/>
  <c r="C157" i="1"/>
  <c r="K17" i="1"/>
  <c r="O59" i="1"/>
  <c r="G59" i="1"/>
  <c r="C101" i="1"/>
  <c r="O101" i="1"/>
  <c r="O115" i="1"/>
  <c r="K115" i="1"/>
  <c r="O143" i="1"/>
  <c r="K143" i="1"/>
  <c r="G143" i="1"/>
  <c r="K325" i="1"/>
  <c r="O311" i="1"/>
  <c r="C311" i="1"/>
  <c r="O297" i="1"/>
  <c r="C354" i="1"/>
  <c r="K340" i="1"/>
  <c r="K298" i="1"/>
  <c r="G284" i="1"/>
  <c r="K270" i="1"/>
  <c r="O228" i="1"/>
  <c r="C228" i="1"/>
  <c r="O255" i="1"/>
  <c r="K241" i="1"/>
  <c r="G241" i="1"/>
  <c r="K227" i="1"/>
  <c r="G227" i="1"/>
  <c r="K200" i="1"/>
  <c r="O270" i="1"/>
  <c r="O241" i="1"/>
  <c r="G171" i="1"/>
  <c r="C357" i="1"/>
  <c r="K343" i="1"/>
  <c r="G343" i="1"/>
  <c r="O329" i="1"/>
  <c r="O303" i="1"/>
  <c r="G316" i="1"/>
  <c r="O316" i="1"/>
  <c r="G302" i="1"/>
  <c r="K260" i="1"/>
  <c r="O218" i="1"/>
  <c r="O259" i="1"/>
  <c r="O245" i="1"/>
  <c r="O231" i="1"/>
  <c r="C231" i="1"/>
  <c r="O273" i="1"/>
  <c r="G204" i="1"/>
  <c r="C204" i="1"/>
  <c r="G288" i="1"/>
  <c r="O203" i="1"/>
  <c r="K360" i="1"/>
  <c r="K203" i="1"/>
  <c r="K190" i="1"/>
  <c r="C190" i="1"/>
  <c r="O176" i="1"/>
  <c r="G218" i="1"/>
  <c r="G357" i="1"/>
  <c r="C343" i="1"/>
  <c r="C329" i="1"/>
  <c r="C315" i="1"/>
  <c r="O300" i="1"/>
  <c r="K258" i="1"/>
  <c r="C273" i="1"/>
  <c r="G202" i="1"/>
  <c r="O189" i="1"/>
  <c r="K174" i="1"/>
  <c r="K328" i="1"/>
  <c r="O357" i="1"/>
  <c r="K329" i="1"/>
  <c r="K314" i="1"/>
  <c r="C244" i="1"/>
  <c r="O272" i="1"/>
  <c r="K259" i="1"/>
  <c r="K287" i="1"/>
  <c r="K272" i="1"/>
  <c r="K188" i="1"/>
  <c r="C344" i="1"/>
  <c r="C175" i="1"/>
  <c r="C202" i="1"/>
  <c r="O175" i="1"/>
  <c r="K315" i="1"/>
  <c r="G315" i="1"/>
  <c r="K301" i="1"/>
  <c r="G301" i="1"/>
  <c r="K358" i="1"/>
  <c r="G273" i="1"/>
  <c r="G286" i="1"/>
  <c r="G217" i="1"/>
  <c r="O302" i="1"/>
  <c r="K217" i="1"/>
  <c r="K189" i="1"/>
  <c r="G189" i="1"/>
  <c r="C189" i="1"/>
  <c r="C300" i="1"/>
  <c r="C259" i="1"/>
  <c r="G245" i="1"/>
  <c r="C245" i="1"/>
  <c r="K231" i="1"/>
  <c r="G231" i="1"/>
  <c r="K356" i="1"/>
  <c r="K288" i="1"/>
  <c r="O314" i="1"/>
  <c r="K300" i="1"/>
  <c r="G175" i="1"/>
  <c r="G353" i="1"/>
  <c r="O353" i="1"/>
  <c r="G328" i="1"/>
  <c r="C298" i="1"/>
  <c r="O326" i="1"/>
  <c r="C326" i="1"/>
  <c r="G312" i="1"/>
  <c r="O256" i="1"/>
  <c r="O214" i="1"/>
  <c r="C243" i="1"/>
  <c r="C229" i="1"/>
  <c r="O201" i="1"/>
  <c r="G271" i="1"/>
  <c r="G172" i="1"/>
  <c r="O312" i="1"/>
  <c r="O187" i="1"/>
  <c r="G187" i="1"/>
  <c r="C187" i="1"/>
  <c r="O287" i="1"/>
  <c r="O330" i="1"/>
  <c r="G259" i="1"/>
  <c r="O260" i="1"/>
  <c r="K316" i="1"/>
  <c r="C302" i="1"/>
  <c r="K204" i="1"/>
  <c r="K274" i="1"/>
  <c r="C353" i="1"/>
  <c r="K339" i="1"/>
  <c r="G339" i="1"/>
  <c r="C339" i="1"/>
  <c r="O325" i="1"/>
  <c r="G325" i="1"/>
  <c r="K311" i="1"/>
  <c r="K297" i="1"/>
  <c r="G297" i="1"/>
  <c r="C297" i="1"/>
  <c r="O283" i="1"/>
  <c r="K283" i="1"/>
  <c r="O269" i="1"/>
  <c r="C269" i="1"/>
  <c r="G255" i="1"/>
  <c r="G283" i="1"/>
  <c r="K269" i="1"/>
  <c r="C255" i="1"/>
  <c r="C241" i="1"/>
  <c r="O227" i="1"/>
  <c r="C227" i="1"/>
  <c r="C213" i="1"/>
  <c r="O199" i="1"/>
  <c r="G199" i="1"/>
  <c r="G269" i="1"/>
  <c r="K255" i="1"/>
  <c r="G213" i="1"/>
  <c r="K199" i="1"/>
  <c r="O185" i="1"/>
  <c r="G185" i="1"/>
  <c r="C185" i="1"/>
  <c r="C171" i="1"/>
  <c r="K185" i="1"/>
  <c r="G355" i="1"/>
  <c r="K353" i="1"/>
  <c r="G299" i="1"/>
  <c r="O298" i="1"/>
  <c r="O356" i="1"/>
  <c r="C271" i="1"/>
  <c r="K244" i="1"/>
  <c r="K230" i="1"/>
  <c r="C230" i="1"/>
  <c r="G272" i="1"/>
  <c r="G243" i="1"/>
  <c r="K215" i="1"/>
  <c r="C216" i="1"/>
  <c r="G188" i="1"/>
  <c r="K284" i="1"/>
  <c r="O202" i="1"/>
  <c r="K187" i="1"/>
  <c r="K355" i="1"/>
  <c r="C341" i="1"/>
  <c r="O313" i="1"/>
  <c r="O299" i="1"/>
  <c r="G230" i="1"/>
  <c r="O216" i="1"/>
  <c r="O174" i="1"/>
  <c r="C174" i="1"/>
  <c r="G314" i="1"/>
  <c r="O211" i="1"/>
  <c r="E80" i="3" s="1"/>
  <c r="K197" i="1"/>
  <c r="E72" i="3" s="1"/>
  <c r="K141" i="1"/>
  <c r="E25" i="3" s="1"/>
  <c r="O169" i="1"/>
  <c r="E60" i="3" s="1"/>
  <c r="G57" i="1"/>
  <c r="E67" i="3" s="1"/>
  <c r="O197" i="1"/>
  <c r="E5" i="3" s="1"/>
  <c r="O113" i="1"/>
  <c r="E20" i="3" s="1"/>
  <c r="K71" i="1"/>
  <c r="E102" i="3" s="1"/>
  <c r="O141" i="1"/>
  <c r="E103" i="3" s="1"/>
  <c r="G127" i="1"/>
  <c r="E96" i="3" s="1"/>
  <c r="C99" i="1"/>
  <c r="E82" i="3" s="1"/>
  <c r="C169" i="1"/>
  <c r="E29" i="3" s="1"/>
  <c r="O71" i="1"/>
  <c r="E77" i="3" s="1"/>
  <c r="C57" i="1"/>
  <c r="E75" i="3" s="1"/>
  <c r="C127" i="1"/>
  <c r="E44" i="3" s="1"/>
  <c r="K155" i="1"/>
  <c r="E87" i="3" s="1"/>
  <c r="O127" i="1"/>
  <c r="E23" i="3" s="1"/>
  <c r="G113" i="1"/>
  <c r="E27" i="3" s="1"/>
  <c r="C155" i="1"/>
  <c r="E36" i="3" s="1"/>
  <c r="G141" i="1"/>
  <c r="E95" i="3" s="1"/>
  <c r="O29" i="1"/>
  <c r="E90" i="3" s="1"/>
  <c r="C71" i="1"/>
  <c r="E32" i="3" s="1"/>
  <c r="K15" i="1"/>
  <c r="E63" i="3" s="1"/>
  <c r="K29" i="1"/>
  <c r="E50" i="3" s="1"/>
  <c r="G15" i="1"/>
  <c r="E15" i="3" s="1"/>
  <c r="K99" i="1"/>
  <c r="E42" i="3" s="1"/>
  <c r="F36" i="3"/>
  <c r="K183" i="1"/>
  <c r="E41" i="3" s="1"/>
  <c r="O57" i="1"/>
  <c r="E8" i="3" s="1"/>
  <c r="G155" i="1"/>
  <c r="E76" i="3" s="1"/>
  <c r="O1" i="1"/>
  <c r="E19" i="3" s="1"/>
  <c r="G169" i="1"/>
  <c r="E4" i="3" s="1"/>
  <c r="K1" i="1"/>
  <c r="E11" i="3" s="1"/>
  <c r="C15" i="1"/>
  <c r="E68" i="3" s="1"/>
  <c r="O183" i="1"/>
  <c r="E78" i="3" s="1"/>
  <c r="G197" i="1"/>
  <c r="E74" i="3" s="1"/>
  <c r="C1" i="1"/>
  <c r="E81" i="3" s="1"/>
  <c r="K127" i="1"/>
  <c r="E54" i="3" s="1"/>
  <c r="O155" i="1"/>
  <c r="E31" i="3" s="1"/>
  <c r="K85" i="1"/>
  <c r="E6" i="3" s="1"/>
  <c r="C183" i="1"/>
  <c r="E51" i="3" s="1"/>
  <c r="G1" i="1"/>
  <c r="E38" i="3" s="1"/>
  <c r="C197" i="1"/>
  <c r="E84" i="3" s="1"/>
  <c r="G183" i="1"/>
  <c r="E18" i="3" s="1"/>
  <c r="C43" i="1"/>
  <c r="E89" i="3" s="1"/>
  <c r="C113" i="1"/>
  <c r="E2" i="3" s="1"/>
  <c r="K113" i="1"/>
  <c r="E1" i="3" s="1"/>
  <c r="O99" i="1"/>
  <c r="E9" i="3" s="1"/>
  <c r="K57" i="1"/>
  <c r="E92" i="3" s="1"/>
  <c r="G99" i="1"/>
  <c r="E43" i="3" s="1"/>
  <c r="C141" i="1"/>
  <c r="E64" i="3" s="1"/>
  <c r="G71" i="1"/>
  <c r="E37" i="3" s="1"/>
  <c r="O85" i="1"/>
  <c r="E45" i="3" s="1"/>
  <c r="G29" i="1"/>
  <c r="E62" i="3" s="1"/>
  <c r="K43" i="1"/>
  <c r="E66" i="3" s="1"/>
  <c r="C29" i="1"/>
  <c r="E91" i="3" s="1"/>
  <c r="O43" i="1"/>
  <c r="E21" i="3" s="1"/>
  <c r="O15" i="1"/>
  <c r="E26" i="3" s="1"/>
  <c r="G85" i="1"/>
  <c r="E71" i="3" s="1"/>
  <c r="C85" i="1"/>
  <c r="E3" i="3" s="1"/>
  <c r="K169" i="1"/>
  <c r="E101" i="3" s="1"/>
  <c r="G43" i="1"/>
  <c r="E58" i="3" s="1"/>
  <c r="N351" i="1" l="1"/>
  <c r="D10" i="3" s="1"/>
  <c r="F337" i="1"/>
  <c r="D73" i="3" s="1"/>
  <c r="N281" i="1"/>
  <c r="D69" i="3" s="1"/>
  <c r="F323" i="1"/>
  <c r="D70" i="3" s="1"/>
  <c r="J295" i="1"/>
  <c r="D33" i="3" s="1"/>
  <c r="B351" i="1"/>
  <c r="D30" i="3" s="1"/>
  <c r="N337" i="1"/>
  <c r="D104" i="3" s="1"/>
  <c r="B323" i="1"/>
  <c r="D99" i="3" s="1"/>
  <c r="J337" i="1"/>
  <c r="D48" i="3" s="1"/>
  <c r="J351" i="1"/>
  <c r="D40" i="3" s="1"/>
  <c r="J323" i="1"/>
  <c r="D34" i="3" s="1"/>
  <c r="B337" i="1"/>
  <c r="D83" i="3" s="1"/>
  <c r="F351" i="1"/>
  <c r="D79" i="3" s="1"/>
  <c r="F309" i="1"/>
  <c r="D65" i="3" s="1"/>
  <c r="N323" i="1"/>
  <c r="D85" i="3" s="1"/>
  <c r="J309" i="1"/>
  <c r="D100" i="3" s="1"/>
  <c r="N309" i="1"/>
  <c r="D17" i="3" s="1"/>
  <c r="B281" i="1"/>
  <c r="D56" i="3" s="1"/>
  <c r="J253" i="1"/>
  <c r="D97" i="3" s="1"/>
  <c r="N267" i="1"/>
  <c r="D35" i="3" s="1"/>
  <c r="N295" i="1"/>
  <c r="D22" i="3" s="1"/>
  <c r="F253" i="1"/>
  <c r="D88" i="3" s="1"/>
  <c r="B267" i="1"/>
  <c r="D61" i="3" s="1"/>
  <c r="B309" i="1"/>
  <c r="D93" i="3" s="1"/>
  <c r="N253" i="1"/>
  <c r="D94" i="3" s="1"/>
  <c r="B253" i="1"/>
  <c r="D57" i="3" s="1"/>
  <c r="J267" i="1"/>
  <c r="D52" i="3" s="1"/>
  <c r="J281" i="1"/>
  <c r="D13" i="3" s="1"/>
  <c r="F267" i="1"/>
  <c r="D49" i="3" s="1"/>
  <c r="F295" i="1"/>
  <c r="D55" i="3" s="1"/>
  <c r="F281" i="1"/>
  <c r="D39" i="3" s="1"/>
  <c r="B295" i="1"/>
  <c r="D28" i="3" s="1"/>
  <c r="J239" i="1"/>
  <c r="D46" i="3" s="1"/>
  <c r="F29" i="1"/>
  <c r="D62" i="3" s="1"/>
  <c r="N239" i="1"/>
  <c r="D98" i="3" s="1"/>
  <c r="B239" i="1"/>
  <c r="D47" i="3" s="1"/>
  <c r="B211" i="1"/>
  <c r="D53" i="3" s="1"/>
  <c r="N211" i="1"/>
  <c r="D80" i="3" s="1"/>
  <c r="F239" i="1"/>
  <c r="D16" i="3" s="1"/>
  <c r="F225" i="1"/>
  <c r="D12" i="3" s="1"/>
  <c r="J15" i="1"/>
  <c r="D63" i="3" s="1"/>
  <c r="J127" i="1"/>
  <c r="D54" i="3" s="1"/>
  <c r="F211" i="1"/>
  <c r="D86" i="3" s="1"/>
  <c r="J197" i="1"/>
  <c r="D72" i="3" s="1"/>
  <c r="J211" i="1"/>
  <c r="D59" i="3" s="1"/>
  <c r="J225" i="1"/>
  <c r="D7" i="3" s="1"/>
  <c r="N225" i="1"/>
  <c r="D24" i="3" s="1"/>
  <c r="B225" i="1"/>
  <c r="D14" i="3" s="1"/>
  <c r="B99" i="1"/>
  <c r="D82" i="3" s="1"/>
  <c r="F169" i="1"/>
  <c r="D4" i="3" s="1"/>
  <c r="B71" i="1"/>
  <c r="D32" i="3" s="1"/>
  <c r="N155" i="1"/>
  <c r="D31" i="3" s="1"/>
  <c r="F197" i="1"/>
  <c r="D74" i="3" s="1"/>
  <c r="J43" i="1"/>
  <c r="D66" i="3" s="1"/>
  <c r="N183" i="1"/>
  <c r="D78" i="3" s="1"/>
  <c r="F99" i="1"/>
  <c r="D43" i="3" s="1"/>
  <c r="J99" i="1"/>
  <c r="D42" i="3" s="1"/>
  <c r="B1" i="1"/>
  <c r="D81" i="3" s="1"/>
  <c r="B197" i="1"/>
  <c r="D84" i="3" s="1"/>
  <c r="F43" i="1"/>
  <c r="D58" i="3" s="1"/>
  <c r="B169" i="1"/>
  <c r="D29" i="3" s="1"/>
  <c r="B127" i="1"/>
  <c r="D44" i="3" s="1"/>
  <c r="N127" i="1"/>
  <c r="D23" i="3" s="1"/>
  <c r="F127" i="1"/>
  <c r="D96" i="3" s="1"/>
  <c r="J155" i="1"/>
  <c r="D87" i="3" s="1"/>
  <c r="J141" i="1"/>
  <c r="D25" i="3" s="1"/>
  <c r="F141" i="1"/>
  <c r="D95" i="3" s="1"/>
  <c r="J113" i="1"/>
  <c r="D1" i="3" s="1"/>
  <c r="B15" i="1"/>
  <c r="D68" i="3" s="1"/>
  <c r="F85" i="1"/>
  <c r="D71" i="3" s="1"/>
  <c r="N57" i="1"/>
  <c r="D8" i="3" s="1"/>
  <c r="N99" i="1"/>
  <c r="D9" i="3" s="1"/>
  <c r="N197" i="1"/>
  <c r="D5" i="3" s="1"/>
  <c r="J85" i="1"/>
  <c r="D6" i="3" s="1"/>
  <c r="B113" i="1"/>
  <c r="D2" i="3" s="1"/>
  <c r="N29" i="1"/>
  <c r="D90" i="3" s="1"/>
  <c r="J169" i="1"/>
  <c r="D101" i="3" s="1"/>
  <c r="F183" i="1"/>
  <c r="D18" i="3" s="1"/>
  <c r="F1" i="1"/>
  <c r="D38" i="3" s="1"/>
  <c r="B183" i="1"/>
  <c r="D51" i="3" s="1"/>
  <c r="B29" i="1"/>
  <c r="D91" i="3" s="1"/>
  <c r="F57" i="1"/>
  <c r="D67" i="3" s="1"/>
  <c r="B85" i="1"/>
  <c r="D3" i="3" s="1"/>
  <c r="N71" i="1"/>
  <c r="D77" i="3" s="1"/>
  <c r="J71" i="1"/>
  <c r="D102" i="3" s="1"/>
  <c r="J29" i="1"/>
  <c r="D50" i="3" s="1"/>
  <c r="F113" i="1"/>
  <c r="D27" i="3" s="1"/>
  <c r="J57" i="1"/>
  <c r="D92" i="3" s="1"/>
  <c r="N15" i="1"/>
  <c r="D26" i="3" s="1"/>
  <c r="J1" i="1"/>
  <c r="D11" i="3" s="1"/>
  <c r="N85" i="1"/>
  <c r="D45" i="3" s="1"/>
  <c r="N43" i="1"/>
  <c r="D21" i="3" s="1"/>
  <c r="F15" i="1"/>
  <c r="D15" i="3" s="1"/>
  <c r="N141" i="1"/>
  <c r="D103" i="3" s="1"/>
  <c r="B57" i="1"/>
  <c r="D75" i="3" s="1"/>
  <c r="J183" i="1"/>
  <c r="D41" i="3" s="1"/>
  <c r="B141" i="1"/>
  <c r="D64" i="3" s="1"/>
  <c r="N169" i="1"/>
  <c r="D60" i="3" s="1"/>
  <c r="B155" i="1"/>
  <c r="D36" i="3" s="1"/>
  <c r="F155" i="1"/>
  <c r="D76" i="3" s="1"/>
  <c r="B43" i="1"/>
  <c r="D89" i="3" s="1"/>
  <c r="F71" i="1"/>
  <c r="D37" i="3" s="1"/>
  <c r="N113" i="1"/>
  <c r="D20" i="3" s="1"/>
  <c r="N1" i="1"/>
  <c r="D19" i="3" s="1"/>
</calcChain>
</file>

<file path=xl/sharedStrings.xml><?xml version="1.0" encoding="utf-8"?>
<sst xmlns="http://schemas.openxmlformats.org/spreadsheetml/2006/main" count="203" uniqueCount="163">
  <si>
    <t>Kyle Busch</t>
  </si>
  <si>
    <t>Denny Hamlin</t>
  </si>
  <si>
    <t>Joey Logano</t>
  </si>
  <si>
    <t>Austin Dillon</t>
  </si>
  <si>
    <t>Brad Keselowski</t>
  </si>
  <si>
    <t>Kyle Larson</t>
  </si>
  <si>
    <t>Cat in the Hat</t>
  </si>
  <si>
    <t>Paul Kennedy</t>
  </si>
  <si>
    <t>Total Payout</t>
  </si>
  <si>
    <t>Ryan Blaney</t>
  </si>
  <si>
    <t>Chris Buescher</t>
  </si>
  <si>
    <t>Intimidator [3]</t>
  </si>
  <si>
    <t>Erik Jones</t>
  </si>
  <si>
    <t>&lt;&lt;&lt;</t>
  </si>
  <si>
    <t>Total</t>
  </si>
  <si>
    <t>William Byron</t>
  </si>
  <si>
    <t>Alex Bowman</t>
  </si>
  <si>
    <t>Chase Elliott</t>
  </si>
  <si>
    <t>Wins</t>
  </si>
  <si>
    <t>Points</t>
  </si>
  <si>
    <t>Left</t>
  </si>
  <si>
    <t>Chase Cut-Off</t>
  </si>
  <si>
    <t>in</t>
  </si>
  <si>
    <t>C</t>
  </si>
  <si>
    <t>::::::::::::::::::::</t>
  </si>
  <si>
    <t>::::::::::::</t>
  </si>
  <si>
    <t>Tyler Reddick</t>
  </si>
  <si>
    <t>Season Cut-Off</t>
  </si>
  <si>
    <t>Daniel Suarez</t>
  </si>
  <si>
    <t>Top 16</t>
  </si>
  <si>
    <t>Round by Round</t>
  </si>
  <si>
    <t>S</t>
  </si>
  <si>
    <t>Chase Briscoe</t>
  </si>
  <si>
    <t>Ross Chastain</t>
  </si>
  <si>
    <t>Austin Cindric</t>
  </si>
  <si>
    <t>Justin Haley</t>
  </si>
  <si>
    <t>Todd Gilliland</t>
  </si>
  <si>
    <t>Autodraft</t>
  </si>
  <si>
    <t>&gt;&gt;&gt;</t>
  </si>
  <si>
    <t>Ty Gibbs</t>
  </si>
  <si>
    <t>Ryan Preece</t>
  </si>
  <si>
    <t>Noah Gragson</t>
  </si>
  <si>
    <t>Bubba Wallace</t>
  </si>
  <si>
    <t>Cornell</t>
  </si>
  <si>
    <t>Corky</t>
  </si>
  <si>
    <t>Roc Pile</t>
  </si>
  <si>
    <t>Top-16</t>
  </si>
  <si>
    <t>Teams that make the Chase…..</t>
  </si>
  <si>
    <t>Chase teams still "IN"</t>
  </si>
  <si>
    <t>Housepower</t>
  </si>
  <si>
    <t>A &amp; R Racing</t>
  </si>
  <si>
    <t>Josh Berry</t>
  </si>
  <si>
    <t>John Nemechek</t>
  </si>
  <si>
    <t>Zane Smith</t>
  </si>
  <si>
    <t>Carson Hocevar</t>
  </si>
  <si>
    <t>Grandvue</t>
  </si>
  <si>
    <t>Paranoid</t>
  </si>
  <si>
    <t>Master of Reality</t>
  </si>
  <si>
    <t>Sabotage</t>
  </si>
  <si>
    <t>Technical Ecstasy</t>
  </si>
  <si>
    <t>Ricky Stenhouse</t>
  </si>
  <si>
    <t>Chris Bell</t>
  </si>
  <si>
    <t>AJ Allmendinger</t>
  </si>
  <si>
    <t>Cole Custer</t>
  </si>
  <si>
    <t>Ty Dillon</t>
  </si>
  <si>
    <t>DriveFastEatAss</t>
  </si>
  <si>
    <t>Nascar Junkie</t>
  </si>
  <si>
    <t>Riley Herbst</t>
  </si>
  <si>
    <t>Loca</t>
  </si>
  <si>
    <t>Go Habs Go</t>
  </si>
  <si>
    <t>Winging It</t>
  </si>
  <si>
    <t>Beertime</t>
  </si>
  <si>
    <t>Roadtrip</t>
  </si>
  <si>
    <t>T &amp; C</t>
  </si>
  <si>
    <t>Hot Wheels</t>
  </si>
  <si>
    <t>Dirty Bird</t>
  </si>
  <si>
    <t>Domestic Godess</t>
  </si>
  <si>
    <t>Bird Flipper</t>
  </si>
  <si>
    <t>Diana Drew</t>
  </si>
  <si>
    <t>TAZ</t>
  </si>
  <si>
    <t>Dale Is Cool</t>
  </si>
  <si>
    <t>ZL1 Motorsports</t>
  </si>
  <si>
    <t>Shake N Bake 1</t>
  </si>
  <si>
    <t>Shake N Bake 2</t>
  </si>
  <si>
    <t>Powerhouse</t>
  </si>
  <si>
    <t>Crossover Racing</t>
  </si>
  <si>
    <t>Shed Trannies</t>
  </si>
  <si>
    <t>Bralis Masa</t>
  </si>
  <si>
    <t>Bristol Baby</t>
  </si>
  <si>
    <t>Mopar 10</t>
  </si>
  <si>
    <t>B+D</t>
  </si>
  <si>
    <t>Black Beard</t>
  </si>
  <si>
    <t>Chicken Dinner</t>
  </si>
  <si>
    <t>LBC</t>
  </si>
  <si>
    <t>MFM 25</t>
  </si>
  <si>
    <t>Roundabout Cowboys</t>
  </si>
  <si>
    <t>Rum Runner</t>
  </si>
  <si>
    <t>S. VanGiesbergen</t>
  </si>
  <si>
    <t>Mike McDowell</t>
  </si>
  <si>
    <t>MJW #1</t>
  </si>
  <si>
    <t>MJW #2</t>
  </si>
  <si>
    <t>Vapor Trail</t>
  </si>
  <si>
    <t>Duke &amp; Opa</t>
  </si>
  <si>
    <t>Brantley &amp; Opa</t>
  </si>
  <si>
    <t>Lockpicker</t>
  </si>
  <si>
    <t>Pockey</t>
  </si>
  <si>
    <t>Putt Putt</t>
  </si>
  <si>
    <t>Team Boo</t>
  </si>
  <si>
    <t>Team Stoner</t>
  </si>
  <si>
    <t>Cross 83-09 B</t>
  </si>
  <si>
    <t>Cross 83-09 A</t>
  </si>
  <si>
    <t>Cross 09 A</t>
  </si>
  <si>
    <t>GiGi for the win!</t>
  </si>
  <si>
    <t>TNT Racing #1</t>
  </si>
  <si>
    <t>TNT Racing #2</t>
  </si>
  <si>
    <t>TNT Racing #3</t>
  </si>
  <si>
    <t>TNT Racing #4</t>
  </si>
  <si>
    <t>Cross 76</t>
  </si>
  <si>
    <t>Vegas Baby</t>
  </si>
  <si>
    <t>Gaylene</t>
  </si>
  <si>
    <t>Past Champ</t>
  </si>
  <si>
    <t>Dale #1</t>
  </si>
  <si>
    <t>IROC "Z"</t>
  </si>
  <si>
    <t>Piston #1</t>
  </si>
  <si>
    <t>In the Fence</t>
  </si>
  <si>
    <t>Dropped a Valve</t>
  </si>
  <si>
    <t>W F O</t>
  </si>
  <si>
    <t>Gashole Too</t>
  </si>
  <si>
    <t>Dale &amp; Ping</t>
  </si>
  <si>
    <t>Earnit</t>
  </si>
  <si>
    <t>C-Dub</t>
  </si>
  <si>
    <t>351 Cleveland</t>
  </si>
  <si>
    <t>The Gimp</t>
  </si>
  <si>
    <t>The Wolf</t>
  </si>
  <si>
    <t>Ralph Nader</t>
  </si>
  <si>
    <t>Gashole</t>
  </si>
  <si>
    <t>MooseWala</t>
  </si>
  <si>
    <t>Taxi Squad</t>
  </si>
  <si>
    <t>Suzuki</t>
  </si>
  <si>
    <t>Lexi</t>
  </si>
  <si>
    <t>Mom's Taxi</t>
  </si>
  <si>
    <t>Grip It &amp; Rip It</t>
  </si>
  <si>
    <t>Running on Empty</t>
  </si>
  <si>
    <t>Jackson Browne</t>
  </si>
  <si>
    <t>Destroyer</t>
  </si>
  <si>
    <t>Kiss?</t>
  </si>
  <si>
    <t>Ashphalted</t>
  </si>
  <si>
    <t>Bugs Yum!</t>
  </si>
  <si>
    <t>Stick Shifters</t>
  </si>
  <si>
    <t>23 Telluride</t>
  </si>
  <si>
    <t>36 Ford</t>
  </si>
  <si>
    <t>Crossed Up</t>
  </si>
  <si>
    <t>m337</t>
  </si>
  <si>
    <t>Memphis Raines</t>
  </si>
  <si>
    <t>Solo</t>
  </si>
  <si>
    <t>Need for Speed</t>
  </si>
  <si>
    <t>Actions Detrimental</t>
  </si>
  <si>
    <t>DBC</t>
  </si>
  <si>
    <t>House Money</t>
  </si>
  <si>
    <t>Blue=Top16</t>
  </si>
  <si>
    <t>Red=Locked In</t>
  </si>
  <si>
    <t>Unsafe at any Speed</t>
  </si>
  <si>
    <t>HillyBilly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</si>
</sst>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1" x14ac:knownFonts="1">
    <font>
      <sz val="10"/>
      <name val="Arial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12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sz val="12"/>
      <color rgb="FF002060"/>
      <name val="Arial"/>
      <family val="2"/>
    </font>
    <font>
      <sz val="12"/>
      <color rgb="FF7030A0"/>
      <name val="Arial"/>
      <family val="2"/>
    </font>
    <font>
      <sz val="9"/>
      <color rgb="FF00B0F0"/>
      <name val="Arial"/>
      <family val="2"/>
    </font>
    <font>
      <sz val="12"/>
      <color rgb="FF0070C0"/>
      <name val="Arial"/>
      <family val="2"/>
    </font>
    <font>
      <b/>
      <sz val="9"/>
      <color theme="9" tint="-0.49998474074526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7030A0"/>
      <name val="Arial"/>
      <family val="2"/>
    </font>
    <font>
      <sz val="12"/>
      <color rgb="FF92D050"/>
      <name val="Arial"/>
      <family val="2"/>
    </font>
    <font>
      <sz val="10"/>
      <color theme="9" tint="-0.499984740745262"/>
      <name val="Arial"/>
      <family val="2"/>
    </font>
    <font>
      <b/>
      <sz val="9"/>
      <color theme="1"/>
      <name val="Arial"/>
      <family val="2"/>
    </font>
    <font>
      <sz val="9"/>
      <color rgb="FF7030A0"/>
      <name val="Arial"/>
      <family val="2"/>
    </font>
    <font>
      <u/>
      <sz val="9"/>
      <color theme="9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u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u/>
      <sz val="9"/>
      <color theme="9" tint="-0.499984740745262"/>
      <name val="Tahoma"/>
      <family val="2"/>
    </font>
    <font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12"/>
      <color theme="4" tint="-0.249977111117893"/>
      <name val="Arial"/>
      <family val="2"/>
    </font>
    <font>
      <b/>
      <u/>
      <sz val="8"/>
      <color theme="9" tint="-0.499984740745262"/>
      <name val="Arial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2" applyFont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2" applyFont="1" applyAlignment="1" applyProtection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5" fillId="0" borderId="0" xfId="0" applyNumberFormat="1" applyFont="1"/>
    <xf numFmtId="0" fontId="19" fillId="0" borderId="0" xfId="0" applyFont="1"/>
    <xf numFmtId="0" fontId="15" fillId="0" borderId="0" xfId="0" applyFont="1" applyAlignment="1">
      <alignment horizontal="right" wrapText="1"/>
    </xf>
    <xf numFmtId="0" fontId="1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8" fillId="0" borderId="0" xfId="0" applyFont="1"/>
    <xf numFmtId="0" fontId="5" fillId="0" borderId="0" xfId="0" applyFont="1" applyBorder="1"/>
    <xf numFmtId="0" fontId="21" fillId="0" borderId="0" xfId="0" applyFont="1"/>
    <xf numFmtId="0" fontId="4" fillId="0" borderId="0" xfId="0" applyFont="1" applyBorder="1" applyAlignment="1">
      <alignment horizontal="center"/>
    </xf>
    <xf numFmtId="1" fontId="7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164" fontId="18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0" xfId="1" applyNumberFormat="1" applyFont="1" applyAlignment="1">
      <alignment horizontal="right"/>
    </xf>
    <xf numFmtId="0" fontId="20" fillId="0" borderId="0" xfId="0" applyFont="1" applyAlignment="1">
      <alignment horizontal="right"/>
    </xf>
    <xf numFmtId="6" fontId="5" fillId="0" borderId="0" xfId="0" applyNumberFormat="1" applyFont="1"/>
    <xf numFmtId="0" fontId="2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5" fillId="0" borderId="0" xfId="0" applyFont="1"/>
    <xf numFmtId="6" fontId="2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6" fillId="0" borderId="0" xfId="2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0" fontId="3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/>
    <xf numFmtId="1" fontId="7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2" applyFont="1" applyAlignment="1" applyProtection="1"/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164" fontId="18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0" fontId="20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04"/>
  <sheetViews>
    <sheetView zoomScaleNormal="100" workbookViewId="0">
      <selection activeCell="Q197" sqref="Q197"/>
    </sheetView>
  </sheetViews>
  <sheetFormatPr defaultColWidth="9.140625" defaultRowHeight="12" x14ac:dyDescent="0.2"/>
  <cols>
    <col min="1" max="1" width="15.5703125" style="2" customWidth="1"/>
    <col min="2" max="2" width="5.7109375" style="6" customWidth="1"/>
    <col min="3" max="3" width="2.28515625" style="4" customWidth="1"/>
    <col min="4" max="4" width="2.28515625" style="2" customWidth="1"/>
    <col min="5" max="5" width="15.5703125" style="2" customWidth="1"/>
    <col min="6" max="6" width="5.7109375" style="6" customWidth="1"/>
    <col min="7" max="8" width="2.28515625" style="2" customWidth="1"/>
    <col min="9" max="9" width="15.5703125" style="2" customWidth="1"/>
    <col min="10" max="10" width="5.7109375" style="2" customWidth="1"/>
    <col min="11" max="12" width="2.28515625" style="2" customWidth="1"/>
    <col min="13" max="13" width="15.5703125" style="2" customWidth="1"/>
    <col min="14" max="14" width="5.7109375" style="2" customWidth="1"/>
    <col min="15" max="16" width="2.28515625" style="2" customWidth="1"/>
    <col min="17" max="17" width="12.42578125" style="2" customWidth="1"/>
    <col min="18" max="16384" width="9.140625" style="2"/>
  </cols>
  <sheetData>
    <row r="1" spans="1:19" s="19" customFormat="1" ht="12.6" customHeight="1" x14ac:dyDescent="0.2">
      <c r="A1" s="71" t="s">
        <v>7</v>
      </c>
      <c r="B1" s="21">
        <f>SUM(C3:C10)</f>
        <v>5</v>
      </c>
      <c r="C1" s="37">
        <f>SUM(D3:D10)</f>
        <v>5</v>
      </c>
      <c r="D1" s="79"/>
      <c r="E1" s="71" t="s">
        <v>6</v>
      </c>
      <c r="F1" s="21">
        <f>SUM(G3:G10)</f>
        <v>5</v>
      </c>
      <c r="G1" s="37">
        <f>SUM(H3:H10)</f>
        <v>2</v>
      </c>
      <c r="I1" s="71" t="s">
        <v>11</v>
      </c>
      <c r="J1" s="21">
        <f>SUM(K3:K10)</f>
        <v>5</v>
      </c>
      <c r="K1" s="37">
        <f>SUM(L3:L10)</f>
        <v>4</v>
      </c>
      <c r="M1" s="71" t="s">
        <v>101</v>
      </c>
      <c r="N1" s="21">
        <f>SUM(O3:O10)</f>
        <v>5</v>
      </c>
      <c r="O1" s="37">
        <f>SUM(P3:P10)</f>
        <v>4</v>
      </c>
    </row>
    <row r="2" spans="1:19" s="14" customFormat="1" ht="12.6" customHeight="1" x14ac:dyDescent="0.2">
      <c r="C2" s="22"/>
      <c r="D2" s="37"/>
      <c r="E2" s="37"/>
      <c r="G2" s="37"/>
      <c r="H2" s="37"/>
      <c r="I2" s="37"/>
    </row>
    <row r="3" spans="1:19" ht="12.6" customHeight="1" x14ac:dyDescent="0.2">
      <c r="A3" s="5" t="str">
        <f>('Drivers Standings'!B1)</f>
        <v>Kyle Larson</v>
      </c>
      <c r="B3" s="5">
        <f>('Drivers Standings'!C1)</f>
        <v>664</v>
      </c>
      <c r="C3" s="5">
        <f>('Drivers Standings'!D1)</f>
        <v>1</v>
      </c>
      <c r="D3" s="5">
        <f>('Drivers Standings'!E1)</f>
        <v>1</v>
      </c>
      <c r="E3" s="16" t="str">
        <f>('Drivers Standings'!B3)</f>
        <v>Chris Bell</v>
      </c>
      <c r="F3" s="16">
        <f>('Drivers Standings'!C3)</f>
        <v>635</v>
      </c>
      <c r="G3" s="16">
        <f>('Drivers Standings'!D3)</f>
        <v>1</v>
      </c>
      <c r="H3" s="16">
        <f>('Drivers Standings'!E3)</f>
        <v>1</v>
      </c>
      <c r="I3" s="5" t="str">
        <f>('Drivers Standings'!B2)</f>
        <v>William Byron</v>
      </c>
      <c r="J3" s="5">
        <f>('Drivers Standings'!C2)</f>
        <v>686</v>
      </c>
      <c r="K3" s="5">
        <f>('Drivers Standings'!D2)</f>
        <v>1</v>
      </c>
      <c r="L3" s="5">
        <f>('Drivers Standings'!E2)</f>
        <v>1</v>
      </c>
      <c r="M3" s="5" t="str">
        <f>('Drivers Standings'!B2)</f>
        <v>William Byron</v>
      </c>
      <c r="N3" s="5">
        <f>('Drivers Standings'!C2)</f>
        <v>686</v>
      </c>
      <c r="O3" s="5">
        <f>('Drivers Standings'!D2)</f>
        <v>1</v>
      </c>
      <c r="P3" s="5">
        <f>('Drivers Standings'!E2)</f>
        <v>1</v>
      </c>
    </row>
    <row r="4" spans="1:19" ht="12.6" customHeight="1" x14ac:dyDescent="0.2">
      <c r="A4" s="5" t="str">
        <f>('Drivers Standings'!B4)</f>
        <v>Ryan Blaney</v>
      </c>
      <c r="B4" s="5">
        <f>('Drivers Standings'!C4)</f>
        <v>576</v>
      </c>
      <c r="C4" s="5">
        <f>('Drivers Standings'!D4)</f>
        <v>1</v>
      </c>
      <c r="D4" s="5">
        <f>('Drivers Standings'!E4)</f>
        <v>1</v>
      </c>
      <c r="E4" s="16" t="str">
        <f>('Drivers Standings'!B6)</f>
        <v>Joey Logano</v>
      </c>
      <c r="F4" s="16">
        <f>('Drivers Standings'!C6)</f>
        <v>524</v>
      </c>
      <c r="G4" s="16">
        <f>('Drivers Standings'!D6)</f>
        <v>1</v>
      </c>
      <c r="H4" s="16">
        <f>('Drivers Standings'!E6)</f>
        <v>1</v>
      </c>
      <c r="I4" s="5" t="str">
        <f>('Drivers Standings'!B5)</f>
        <v>Denny Hamlin</v>
      </c>
      <c r="J4" s="5">
        <f>('Drivers Standings'!C5)</f>
        <v>663</v>
      </c>
      <c r="K4" s="5">
        <f>('Drivers Standings'!D5)</f>
        <v>1</v>
      </c>
      <c r="L4" s="5">
        <f>('Drivers Standings'!E5)</f>
        <v>1</v>
      </c>
      <c r="M4" s="5" t="str">
        <f>('Drivers Standings'!B3)</f>
        <v>Chris Bell</v>
      </c>
      <c r="N4" s="5">
        <f>('Drivers Standings'!C3)</f>
        <v>635</v>
      </c>
      <c r="O4" s="5">
        <f>('Drivers Standings'!D3)</f>
        <v>1</v>
      </c>
      <c r="P4" s="5">
        <f>('Drivers Standings'!E3)</f>
        <v>1</v>
      </c>
    </row>
    <row r="5" spans="1:19" ht="12.6" customHeight="1" x14ac:dyDescent="0.2">
      <c r="A5" s="5" t="str">
        <f>('Drivers Standings'!B9)</f>
        <v>Ty Gibbs</v>
      </c>
      <c r="B5" s="5">
        <f>('Drivers Standings'!C9)</f>
        <v>448</v>
      </c>
      <c r="C5" s="5">
        <f>('Drivers Standings'!D9)</f>
        <v>0</v>
      </c>
      <c r="D5" s="5">
        <f>('Drivers Standings'!E9)</f>
        <v>0</v>
      </c>
      <c r="E5" s="16" t="str">
        <f>('Drivers Standings'!B7)</f>
        <v>Tyler Reddick</v>
      </c>
      <c r="F5" s="16">
        <f>('Drivers Standings'!C7)</f>
        <v>640</v>
      </c>
      <c r="G5" s="16">
        <f>('Drivers Standings'!D7)</f>
        <v>1</v>
      </c>
      <c r="H5" s="16">
        <f>('Drivers Standings'!E7)</f>
        <v>0</v>
      </c>
      <c r="I5" s="5" t="str">
        <f>('Drivers Standings'!B8)</f>
        <v>Chase Elliott</v>
      </c>
      <c r="J5" s="5">
        <f>('Drivers Standings'!C8)</f>
        <v>702</v>
      </c>
      <c r="K5" s="5">
        <f>('Drivers Standings'!D8)</f>
        <v>1</v>
      </c>
      <c r="L5" s="5">
        <f>('Drivers Standings'!E8)</f>
        <v>1</v>
      </c>
      <c r="M5" s="5" t="str">
        <f>('Drivers Standings'!B7)</f>
        <v>Tyler Reddick</v>
      </c>
      <c r="N5" s="5">
        <f>('Drivers Standings'!C7)</f>
        <v>640</v>
      </c>
      <c r="O5" s="5">
        <f>('Drivers Standings'!D7)</f>
        <v>1</v>
      </c>
      <c r="P5" s="5">
        <f>('Drivers Standings'!E7)</f>
        <v>0</v>
      </c>
    </row>
    <row r="6" spans="1:19" ht="12.6" customHeight="1" x14ac:dyDescent="0.2">
      <c r="A6" s="5" t="str">
        <f>('Drivers Standings'!B10)</f>
        <v>Chase Briscoe</v>
      </c>
      <c r="B6" s="5">
        <f>('Drivers Standings'!C10)</f>
        <v>570</v>
      </c>
      <c r="C6" s="5">
        <f>('Drivers Standings'!D10)</f>
        <v>1</v>
      </c>
      <c r="D6" s="5">
        <f>('Drivers Standings'!E10)</f>
        <v>1</v>
      </c>
      <c r="E6" s="16" t="str">
        <f>('Drivers Standings'!B12)</f>
        <v>Brad Keselowski</v>
      </c>
      <c r="F6" s="16">
        <f>('Drivers Standings'!C12)</f>
        <v>360</v>
      </c>
      <c r="G6" s="16">
        <f>('Drivers Standings'!D12)</f>
        <v>0</v>
      </c>
      <c r="H6" s="16">
        <f>('Drivers Standings'!E12)</f>
        <v>0</v>
      </c>
      <c r="I6" s="5" t="str">
        <f>('Drivers Standings'!B11)</f>
        <v>Kyle Busch</v>
      </c>
      <c r="J6" s="5">
        <f>('Drivers Standings'!C11)</f>
        <v>461</v>
      </c>
      <c r="K6" s="5">
        <f>('Drivers Standings'!D11)</f>
        <v>0</v>
      </c>
      <c r="L6" s="5">
        <f>('Drivers Standings'!E11)</f>
        <v>0</v>
      </c>
      <c r="M6" s="5" t="str">
        <f>('Drivers Standings'!B8)</f>
        <v>Chase Elliott</v>
      </c>
      <c r="N6" s="5">
        <f>('Drivers Standings'!C8)</f>
        <v>702</v>
      </c>
      <c r="O6" s="5">
        <f>('Drivers Standings'!D8)</f>
        <v>1</v>
      </c>
      <c r="P6" s="5">
        <f>('Drivers Standings'!E8)</f>
        <v>1</v>
      </c>
    </row>
    <row r="7" spans="1:19" ht="12.6" customHeight="1" x14ac:dyDescent="0.2">
      <c r="A7" s="5" t="str">
        <f>('Drivers Standings'!B13)</f>
        <v>Ross Chastain</v>
      </c>
      <c r="B7" s="5">
        <f>('Drivers Standings'!C13)</f>
        <v>517</v>
      </c>
      <c r="C7" s="5">
        <f>('Drivers Standings'!D13)</f>
        <v>1</v>
      </c>
      <c r="D7" s="5">
        <f>('Drivers Standings'!E13)</f>
        <v>1</v>
      </c>
      <c r="E7" s="16" t="str">
        <f>('Drivers Standings'!B15)</f>
        <v>Chris Buescher</v>
      </c>
      <c r="F7" s="16">
        <f>('Drivers Standings'!C15)</f>
        <v>528</v>
      </c>
      <c r="G7" s="16">
        <f>('Drivers Standings'!D15)</f>
        <v>1</v>
      </c>
      <c r="H7" s="16">
        <f>('Drivers Standings'!E15)</f>
        <v>0</v>
      </c>
      <c r="I7" s="5" t="str">
        <f>('Drivers Standings'!B14)</f>
        <v>Alex Bowman</v>
      </c>
      <c r="J7" s="5">
        <f>('Drivers Standings'!C14)</f>
        <v>547</v>
      </c>
      <c r="K7" s="5">
        <f>('Drivers Standings'!D14)</f>
        <v>1</v>
      </c>
      <c r="L7" s="5">
        <f>('Drivers Standings'!E14)</f>
        <v>0</v>
      </c>
      <c r="M7" s="5" t="str">
        <f>('Drivers Standings'!B18)</f>
        <v>Austin Cindric</v>
      </c>
      <c r="N7" s="5">
        <f>('Drivers Standings'!C18)</f>
        <v>417</v>
      </c>
      <c r="O7" s="5">
        <f>('Drivers Standings'!D18)</f>
        <v>1</v>
      </c>
      <c r="P7" s="5">
        <f>('Drivers Standings'!E18)</f>
        <v>1</v>
      </c>
    </row>
    <row r="8" spans="1:19" ht="12.6" customHeight="1" x14ac:dyDescent="0.2">
      <c r="A8" s="5" t="str">
        <f>('Drivers Standings'!B18)</f>
        <v>Austin Cindric</v>
      </c>
      <c r="B8" s="5">
        <f>('Drivers Standings'!C18)</f>
        <v>417</v>
      </c>
      <c r="C8" s="5">
        <f>('Drivers Standings'!D18)</f>
        <v>1</v>
      </c>
      <c r="D8" s="5">
        <f>('Drivers Standings'!E18)</f>
        <v>1</v>
      </c>
      <c r="E8" s="16" t="str">
        <f>('Drivers Standings'!B16)</f>
        <v>Bubba Wallace</v>
      </c>
      <c r="F8" s="16">
        <f>('Drivers Standings'!C16)</f>
        <v>500</v>
      </c>
      <c r="G8" s="16">
        <f>('Drivers Standings'!D16)</f>
        <v>1</v>
      </c>
      <c r="H8" s="16">
        <f>('Drivers Standings'!E16)</f>
        <v>0</v>
      </c>
      <c r="I8" s="5" t="str">
        <f>('Drivers Standings'!B17)</f>
        <v>S. VanGiesbergen</v>
      </c>
      <c r="J8" s="5">
        <f>('Drivers Standings'!C17)</f>
        <v>374</v>
      </c>
      <c r="K8" s="5">
        <f>('Drivers Standings'!D17)</f>
        <v>1</v>
      </c>
      <c r="L8" s="5">
        <f>('Drivers Standings'!E17)</f>
        <v>1</v>
      </c>
      <c r="M8" s="5" t="str">
        <f>('Drivers Standings'!B21)</f>
        <v>Noah Gragson</v>
      </c>
      <c r="N8" s="5">
        <f>('Drivers Standings'!C21)</f>
        <v>271</v>
      </c>
      <c r="O8" s="5">
        <f>('Drivers Standings'!D21)</f>
        <v>0</v>
      </c>
      <c r="P8" s="5">
        <f>('Drivers Standings'!E21)</f>
        <v>0</v>
      </c>
    </row>
    <row r="9" spans="1:19" ht="12.6" customHeight="1" x14ac:dyDescent="0.2">
      <c r="A9" s="5" t="str">
        <f>('Drivers Standings'!B28)</f>
        <v>Erik Jones</v>
      </c>
      <c r="B9" s="5">
        <f>('Drivers Standings'!C28)</f>
        <v>411</v>
      </c>
      <c r="C9" s="5">
        <f>('Drivers Standings'!D28)</f>
        <v>0</v>
      </c>
      <c r="D9" s="5">
        <f>('Drivers Standings'!E28)</f>
        <v>0</v>
      </c>
      <c r="E9" s="16" t="str">
        <f>('Drivers Standings'!B25)</f>
        <v>AJ Allmendinger</v>
      </c>
      <c r="F9" s="16">
        <f>('Drivers Standings'!C25)</f>
        <v>420</v>
      </c>
      <c r="G9" s="16">
        <f>('Drivers Standings'!D25)</f>
        <v>0</v>
      </c>
      <c r="H9" s="16">
        <f>('Drivers Standings'!E25)</f>
        <v>0</v>
      </c>
      <c r="I9" s="5" t="str">
        <f>('Drivers Standings'!B27)</f>
        <v>Ricky Stenhouse</v>
      </c>
      <c r="J9" s="5">
        <f>('Drivers Standings'!C27)</f>
        <v>392</v>
      </c>
      <c r="K9" s="5">
        <f>('Drivers Standings'!D27)</f>
        <v>0</v>
      </c>
      <c r="L9" s="5">
        <f>('Drivers Standings'!E27)</f>
        <v>0</v>
      </c>
      <c r="M9" s="5" t="str">
        <f>('Drivers Standings'!B25)</f>
        <v>AJ Allmendinger</v>
      </c>
      <c r="N9" s="5">
        <f>('Drivers Standings'!C25)</f>
        <v>420</v>
      </c>
      <c r="O9" s="5">
        <f>('Drivers Standings'!D25)</f>
        <v>0</v>
      </c>
      <c r="P9" s="5">
        <f>('Drivers Standings'!E25)</f>
        <v>0</v>
      </c>
    </row>
    <row r="10" spans="1:19" ht="12.6" customHeight="1" x14ac:dyDescent="0.2">
      <c r="A10" s="5" t="str">
        <f>('Drivers Standings'!B31)</f>
        <v>Cole Custer</v>
      </c>
      <c r="B10" s="5">
        <f>('Drivers Standings'!C31)</f>
        <v>263</v>
      </c>
      <c r="C10" s="5">
        <f>('Drivers Standings'!D31)</f>
        <v>0</v>
      </c>
      <c r="D10" s="5">
        <f>('Drivers Standings'!E31)</f>
        <v>0</v>
      </c>
      <c r="E10" s="16" t="str">
        <f>('Drivers Standings'!B30)</f>
        <v>Ryan Preece</v>
      </c>
      <c r="F10" s="16">
        <f>('Drivers Standings'!C30)</f>
        <v>484</v>
      </c>
      <c r="G10" s="16">
        <f>('Drivers Standings'!D30)</f>
        <v>0</v>
      </c>
      <c r="H10" s="16">
        <f>('Drivers Standings'!E30)</f>
        <v>0</v>
      </c>
      <c r="I10" s="5" t="str">
        <f>('Drivers Standings'!B33)</f>
        <v>John Nemechek</v>
      </c>
      <c r="J10" s="5">
        <f>('Drivers Standings'!C33)</f>
        <v>400</v>
      </c>
      <c r="K10" s="5">
        <f>('Drivers Standings'!D33)</f>
        <v>0</v>
      </c>
      <c r="L10" s="5">
        <f>('Drivers Standings'!E33)</f>
        <v>0</v>
      </c>
      <c r="M10" s="5" t="str">
        <f>('Drivers Standings'!B28)</f>
        <v>Erik Jones</v>
      </c>
      <c r="N10" s="5">
        <f>('Drivers Standings'!C28)</f>
        <v>411</v>
      </c>
      <c r="O10" s="5">
        <f>('Drivers Standings'!D28)</f>
        <v>0</v>
      </c>
      <c r="P10" s="5">
        <f>('Drivers Standings'!E28)</f>
        <v>0</v>
      </c>
    </row>
    <row r="11" spans="1:19" s="19" customFormat="1" ht="12.6" customHeight="1" x14ac:dyDescent="0.2">
      <c r="B11" s="73">
        <f>SUM(B3:B10)</f>
        <v>3866</v>
      </c>
      <c r="C11" s="4"/>
      <c r="F11" s="73">
        <f>SUM(F3:F10)</f>
        <v>4091</v>
      </c>
      <c r="J11" s="43">
        <f>SUM(J3:J10)</f>
        <v>4225</v>
      </c>
      <c r="N11" s="43">
        <f>SUM(N3:N10)</f>
        <v>4182</v>
      </c>
      <c r="Q11" s="43"/>
    </row>
    <row r="12" spans="1:19" ht="12.6" customHeight="1" x14ac:dyDescent="0.2">
      <c r="A12" s="4"/>
      <c r="B12" s="10"/>
      <c r="E12" s="4"/>
      <c r="F12" s="10"/>
      <c r="I12" s="4"/>
      <c r="J12" s="4"/>
      <c r="M12" s="4"/>
      <c r="N12" s="4"/>
    </row>
    <row r="13" spans="1:19" ht="12.6" customHeight="1" x14ac:dyDescent="0.2">
      <c r="A13" s="85"/>
      <c r="B13" s="10"/>
      <c r="E13" s="81"/>
      <c r="F13" s="10"/>
      <c r="I13" s="80"/>
      <c r="J13" s="4"/>
      <c r="M13" s="82"/>
      <c r="N13" s="4"/>
      <c r="S13" s="80"/>
    </row>
    <row r="14" spans="1:19" ht="12.6" customHeight="1" x14ac:dyDescent="0.2">
      <c r="A14" s="9"/>
      <c r="B14" s="10"/>
      <c r="C14" s="9"/>
      <c r="D14" s="1"/>
      <c r="E14" s="4"/>
      <c r="F14" s="10"/>
      <c r="I14" s="9"/>
      <c r="J14" s="4"/>
      <c r="M14" s="4"/>
      <c r="N14" s="4"/>
    </row>
    <row r="15" spans="1:19" s="19" customFormat="1" ht="12.6" customHeight="1" x14ac:dyDescent="0.2">
      <c r="A15" s="71" t="s">
        <v>56</v>
      </c>
      <c r="B15" s="21">
        <f>SUM(C17:C24)</f>
        <v>5</v>
      </c>
      <c r="C15" s="37">
        <f>SUM(D17:D24)</f>
        <v>5</v>
      </c>
      <c r="E15" s="71" t="s">
        <v>57</v>
      </c>
      <c r="F15" s="21">
        <f>SUM(G17:G24)</f>
        <v>5</v>
      </c>
      <c r="G15" s="37">
        <f>SUM(H17:H24)</f>
        <v>4</v>
      </c>
      <c r="I15" s="71" t="s">
        <v>58</v>
      </c>
      <c r="J15" s="21">
        <f>SUM(K17:K24)</f>
        <v>4</v>
      </c>
      <c r="K15" s="37">
        <f>SUM(L17:L24)</f>
        <v>4</v>
      </c>
      <c r="M15" s="71" t="s">
        <v>59</v>
      </c>
      <c r="N15" s="21">
        <f>SUM(O17:O24)</f>
        <v>5</v>
      </c>
      <c r="O15" s="37">
        <f>SUM(P17:P24)</f>
        <v>4</v>
      </c>
      <c r="Q15" s="43"/>
    </row>
    <row r="16" spans="1:19" ht="12.6" customHeight="1" x14ac:dyDescent="0.2">
      <c r="A16" s="4"/>
      <c r="C16" s="22"/>
      <c r="D16" s="37"/>
      <c r="E16" s="37"/>
      <c r="G16" s="37"/>
      <c r="H16" s="37"/>
      <c r="I16" s="37"/>
      <c r="K16" s="37"/>
      <c r="L16" s="37"/>
      <c r="M16" s="37"/>
    </row>
    <row r="17" spans="1:17" ht="12.6" customHeight="1" x14ac:dyDescent="0.2">
      <c r="A17" s="5" t="str">
        <f>('Drivers Standings'!B1)</f>
        <v>Kyle Larson</v>
      </c>
      <c r="B17" s="5">
        <f>('Drivers Standings'!C1)</f>
        <v>664</v>
      </c>
      <c r="C17" s="5">
        <f>('Drivers Standings'!D1)</f>
        <v>1</v>
      </c>
      <c r="D17" s="5">
        <f>('Drivers Standings'!E1)</f>
        <v>1</v>
      </c>
      <c r="E17" s="5" t="str">
        <f>('Drivers Standings'!B1)</f>
        <v>Kyle Larson</v>
      </c>
      <c r="F17" s="5">
        <f>('Drivers Standings'!C1)</f>
        <v>664</v>
      </c>
      <c r="G17" s="5">
        <f>('Drivers Standings'!D1)</f>
        <v>1</v>
      </c>
      <c r="H17" s="5">
        <f>('Drivers Standings'!E1)</f>
        <v>1</v>
      </c>
      <c r="I17" s="5" t="str">
        <f>('Drivers Standings'!B1)</f>
        <v>Kyle Larson</v>
      </c>
      <c r="J17" s="5">
        <f>('Drivers Standings'!C1)</f>
        <v>664</v>
      </c>
      <c r="K17" s="5">
        <f>('Drivers Standings'!D1)</f>
        <v>1</v>
      </c>
      <c r="L17" s="5">
        <f>('Drivers Standings'!E1)</f>
        <v>1</v>
      </c>
      <c r="M17" s="5" t="str">
        <f>('Drivers Standings'!B1)</f>
        <v>Kyle Larson</v>
      </c>
      <c r="N17" s="5">
        <f>('Drivers Standings'!C1)</f>
        <v>664</v>
      </c>
      <c r="O17" s="5">
        <f>('Drivers Standings'!D1)</f>
        <v>1</v>
      </c>
      <c r="P17" s="5">
        <f>('Drivers Standings'!E1)</f>
        <v>1</v>
      </c>
    </row>
    <row r="18" spans="1:17" ht="12.6" customHeight="1" x14ac:dyDescent="0.2">
      <c r="A18" s="5" t="str">
        <f>('Drivers Standings'!B2)</f>
        <v>William Byron</v>
      </c>
      <c r="B18" s="5">
        <f>('Drivers Standings'!C2)</f>
        <v>686</v>
      </c>
      <c r="C18" s="5">
        <f>('Drivers Standings'!D2)</f>
        <v>1</v>
      </c>
      <c r="D18" s="5">
        <f>('Drivers Standings'!E2)</f>
        <v>1</v>
      </c>
      <c r="E18" s="5" t="str">
        <f>('Drivers Standings'!B2)</f>
        <v>William Byron</v>
      </c>
      <c r="F18" s="5">
        <f>('Drivers Standings'!C2)</f>
        <v>686</v>
      </c>
      <c r="G18" s="5">
        <f>('Drivers Standings'!D2)</f>
        <v>1</v>
      </c>
      <c r="H18" s="5">
        <f>('Drivers Standings'!E2)</f>
        <v>1</v>
      </c>
      <c r="I18" s="5" t="str">
        <f>('Drivers Standings'!B2)</f>
        <v>William Byron</v>
      </c>
      <c r="J18" s="5">
        <f>('Drivers Standings'!C2)</f>
        <v>686</v>
      </c>
      <c r="K18" s="5">
        <f>('Drivers Standings'!D2)</f>
        <v>1</v>
      </c>
      <c r="L18" s="5">
        <f>('Drivers Standings'!E2)</f>
        <v>1</v>
      </c>
      <c r="M18" s="5" t="str">
        <f>('Drivers Standings'!B2)</f>
        <v>William Byron</v>
      </c>
      <c r="N18" s="5">
        <f>('Drivers Standings'!C2)</f>
        <v>686</v>
      </c>
      <c r="O18" s="5">
        <f>('Drivers Standings'!D2)</f>
        <v>1</v>
      </c>
      <c r="P18" s="5">
        <f>('Drivers Standings'!E2)</f>
        <v>1</v>
      </c>
    </row>
    <row r="19" spans="1:17" ht="12.6" customHeight="1" x14ac:dyDescent="0.2">
      <c r="A19" s="5" t="str">
        <f>('Drivers Standings'!B3)</f>
        <v>Chris Bell</v>
      </c>
      <c r="B19" s="5">
        <f>('Drivers Standings'!C3)</f>
        <v>635</v>
      </c>
      <c r="C19" s="5">
        <f>('Drivers Standings'!D3)</f>
        <v>1</v>
      </c>
      <c r="D19" s="5">
        <f>('Drivers Standings'!E3)</f>
        <v>1</v>
      </c>
      <c r="E19" s="5" t="str">
        <f>('Drivers Standings'!B3)</f>
        <v>Chris Bell</v>
      </c>
      <c r="F19" s="5">
        <f>('Drivers Standings'!C3)</f>
        <v>635</v>
      </c>
      <c r="G19" s="5">
        <f>('Drivers Standings'!D3)</f>
        <v>1</v>
      </c>
      <c r="H19" s="5">
        <f>('Drivers Standings'!E3)</f>
        <v>1</v>
      </c>
      <c r="I19" s="5" t="str">
        <f>('Drivers Standings'!B3)</f>
        <v>Chris Bell</v>
      </c>
      <c r="J19" s="5">
        <f>('Drivers Standings'!C3)</f>
        <v>635</v>
      </c>
      <c r="K19" s="5">
        <f>('Drivers Standings'!D3)</f>
        <v>1</v>
      </c>
      <c r="L19" s="5">
        <f>('Drivers Standings'!E3)</f>
        <v>1</v>
      </c>
      <c r="M19" s="5" t="str">
        <f>('Drivers Standings'!B3)</f>
        <v>Chris Bell</v>
      </c>
      <c r="N19" s="5">
        <f>('Drivers Standings'!C3)</f>
        <v>635</v>
      </c>
      <c r="O19" s="5">
        <f>('Drivers Standings'!D3)</f>
        <v>1</v>
      </c>
      <c r="P19" s="5">
        <f>('Drivers Standings'!E3)</f>
        <v>1</v>
      </c>
    </row>
    <row r="20" spans="1:17" ht="12.6" customHeight="1" x14ac:dyDescent="0.2">
      <c r="A20" s="5" t="str">
        <f>('Drivers Standings'!B5)</f>
        <v>Denny Hamlin</v>
      </c>
      <c r="B20" s="5">
        <f>('Drivers Standings'!C5)</f>
        <v>663</v>
      </c>
      <c r="C20" s="5">
        <f>('Drivers Standings'!D5)</f>
        <v>1</v>
      </c>
      <c r="D20" s="5">
        <f>('Drivers Standings'!E5)</f>
        <v>1</v>
      </c>
      <c r="E20" s="5" t="str">
        <f>('Drivers Standings'!B8)</f>
        <v>Chase Elliott</v>
      </c>
      <c r="F20" s="5">
        <f>('Drivers Standings'!C8)</f>
        <v>702</v>
      </c>
      <c r="G20" s="5">
        <f>('Drivers Standings'!D8)</f>
        <v>1</v>
      </c>
      <c r="H20" s="5">
        <f>('Drivers Standings'!E8)</f>
        <v>1</v>
      </c>
      <c r="I20" s="5" t="str">
        <f>('Drivers Standings'!B11)</f>
        <v>Kyle Busch</v>
      </c>
      <c r="J20" s="5">
        <f>('Drivers Standings'!C11)</f>
        <v>461</v>
      </c>
      <c r="K20" s="5">
        <f>('Drivers Standings'!D11)</f>
        <v>0</v>
      </c>
      <c r="L20" s="5">
        <f>('Drivers Standings'!E11)</f>
        <v>0</v>
      </c>
      <c r="M20" s="5" t="str">
        <f>('Drivers Standings'!B7)</f>
        <v>Tyler Reddick</v>
      </c>
      <c r="N20" s="5">
        <f>('Drivers Standings'!C7)</f>
        <v>640</v>
      </c>
      <c r="O20" s="5">
        <f>('Drivers Standings'!D7)</f>
        <v>1</v>
      </c>
      <c r="P20" s="5">
        <f>('Drivers Standings'!E7)</f>
        <v>0</v>
      </c>
    </row>
    <row r="21" spans="1:17" ht="12.6" customHeight="1" x14ac:dyDescent="0.2">
      <c r="A21" s="5" t="str">
        <f>('Drivers Standings'!B17)</f>
        <v>S. VanGiesbergen</v>
      </c>
      <c r="B21" s="5">
        <f>('Drivers Standings'!C17)</f>
        <v>374</v>
      </c>
      <c r="C21" s="5">
        <f>('Drivers Standings'!D17)</f>
        <v>1</v>
      </c>
      <c r="D21" s="5">
        <f>('Drivers Standings'!E17)</f>
        <v>1</v>
      </c>
      <c r="E21" s="5" t="str">
        <f>('Drivers Standings'!B16)</f>
        <v>Bubba Wallace</v>
      </c>
      <c r="F21" s="5">
        <f>('Drivers Standings'!C16)</f>
        <v>500</v>
      </c>
      <c r="G21" s="5">
        <f>('Drivers Standings'!D16)</f>
        <v>1</v>
      </c>
      <c r="H21" s="5">
        <f>('Drivers Standings'!E16)</f>
        <v>0</v>
      </c>
      <c r="I21" s="5" t="str">
        <f>('Drivers Standings'!B13)</f>
        <v>Ross Chastain</v>
      </c>
      <c r="J21" s="5">
        <f>('Drivers Standings'!C13)</f>
        <v>517</v>
      </c>
      <c r="K21" s="5">
        <f>('Drivers Standings'!D13)</f>
        <v>1</v>
      </c>
      <c r="L21" s="5">
        <f>('Drivers Standings'!E13)</f>
        <v>1</v>
      </c>
      <c r="M21" s="5" t="str">
        <f>('Drivers Standings'!B20)</f>
        <v>Carson Hocevar</v>
      </c>
      <c r="N21" s="5">
        <f>('Drivers Standings'!C20)</f>
        <v>375</v>
      </c>
      <c r="O21" s="5">
        <f>('Drivers Standings'!D20)</f>
        <v>0</v>
      </c>
      <c r="P21" s="5">
        <f>('Drivers Standings'!E20)</f>
        <v>0</v>
      </c>
    </row>
    <row r="22" spans="1:17" ht="12.6" customHeight="1" x14ac:dyDescent="0.2">
      <c r="A22" s="5" t="str">
        <f>('Drivers Standings'!B29)</f>
        <v>Justin Haley</v>
      </c>
      <c r="B22" s="5">
        <f>('Drivers Standings'!C29)</f>
        <v>337</v>
      </c>
      <c r="C22" s="5">
        <f>('Drivers Standings'!D29)</f>
        <v>0</v>
      </c>
      <c r="D22" s="5">
        <f>('Drivers Standings'!E29)</f>
        <v>0</v>
      </c>
      <c r="E22" s="5" t="str">
        <f>('Drivers Standings'!B25)</f>
        <v>AJ Allmendinger</v>
      </c>
      <c r="F22" s="5">
        <f>('Drivers Standings'!C25)</f>
        <v>420</v>
      </c>
      <c r="G22" s="5">
        <f>('Drivers Standings'!D25)</f>
        <v>0</v>
      </c>
      <c r="H22" s="5">
        <f>('Drivers Standings'!E25)</f>
        <v>0</v>
      </c>
      <c r="I22" s="5" t="str">
        <f>('Drivers Standings'!B25)</f>
        <v>AJ Allmendinger</v>
      </c>
      <c r="J22" s="5">
        <f>('Drivers Standings'!C25)</f>
        <v>420</v>
      </c>
      <c r="K22" s="5">
        <f>('Drivers Standings'!D25)</f>
        <v>0</v>
      </c>
      <c r="L22" s="5">
        <f>('Drivers Standings'!E25)</f>
        <v>0</v>
      </c>
      <c r="M22" s="5" t="str">
        <f>('Drivers Standings'!B24)</f>
        <v>Josh Berry</v>
      </c>
      <c r="N22" s="5">
        <f>('Drivers Standings'!C24)</f>
        <v>399</v>
      </c>
      <c r="O22" s="5">
        <f>('Drivers Standings'!D24)</f>
        <v>1</v>
      </c>
      <c r="P22" s="5">
        <f>('Drivers Standings'!E24)</f>
        <v>1</v>
      </c>
    </row>
    <row r="23" spans="1:17" ht="12.6" customHeight="1" x14ac:dyDescent="0.2">
      <c r="A23" s="5" t="str">
        <f>('Drivers Standings'!B31)</f>
        <v>Cole Custer</v>
      </c>
      <c r="B23" s="5">
        <f>('Drivers Standings'!C31)</f>
        <v>263</v>
      </c>
      <c r="C23" s="5">
        <f>('Drivers Standings'!D31)</f>
        <v>0</v>
      </c>
      <c r="D23" s="5">
        <f>('Drivers Standings'!E31)</f>
        <v>0</v>
      </c>
      <c r="E23" s="5" t="str">
        <f>('Drivers Standings'!B31)</f>
        <v>Cole Custer</v>
      </c>
      <c r="F23" s="5">
        <f>('Drivers Standings'!C31)</f>
        <v>263</v>
      </c>
      <c r="G23" s="5">
        <f>('Drivers Standings'!D31)</f>
        <v>0</v>
      </c>
      <c r="H23" s="5">
        <f>('Drivers Standings'!E31)</f>
        <v>0</v>
      </c>
      <c r="I23" s="5" t="str">
        <f>('Drivers Standings'!B29)</f>
        <v>Justin Haley</v>
      </c>
      <c r="J23" s="5">
        <f>('Drivers Standings'!C29)</f>
        <v>337</v>
      </c>
      <c r="K23" s="5">
        <f>('Drivers Standings'!D29)</f>
        <v>0</v>
      </c>
      <c r="L23" s="5">
        <f>('Drivers Standings'!E29)</f>
        <v>0</v>
      </c>
      <c r="M23" s="5" t="str">
        <f>('Drivers Standings'!B25)</f>
        <v>AJ Allmendinger</v>
      </c>
      <c r="N23" s="5">
        <f>('Drivers Standings'!C25)</f>
        <v>420</v>
      </c>
      <c r="O23" s="5">
        <f>('Drivers Standings'!D25)</f>
        <v>0</v>
      </c>
      <c r="P23" s="5">
        <f>('Drivers Standings'!E25)</f>
        <v>0</v>
      </c>
    </row>
    <row r="24" spans="1:17" ht="12.6" customHeight="1" x14ac:dyDescent="0.2">
      <c r="A24" s="5" t="str">
        <f>('Drivers Standings'!B32)</f>
        <v>Todd Gilliland</v>
      </c>
      <c r="B24" s="5">
        <f>('Drivers Standings'!C32)</f>
        <v>333</v>
      </c>
      <c r="C24" s="5">
        <f>('Drivers Standings'!D32)</f>
        <v>0</v>
      </c>
      <c r="D24" s="5">
        <f>('Drivers Standings'!E32)</f>
        <v>0</v>
      </c>
      <c r="E24" s="5" t="str">
        <f>('Drivers Standings'!B32)</f>
        <v>Todd Gilliland</v>
      </c>
      <c r="F24" s="5">
        <f>('Drivers Standings'!C32)</f>
        <v>333</v>
      </c>
      <c r="G24" s="5">
        <f>('Drivers Standings'!D32)</f>
        <v>0</v>
      </c>
      <c r="H24" s="5">
        <f>('Drivers Standings'!E32)</f>
        <v>0</v>
      </c>
      <c r="I24" s="5" t="str">
        <f>('Drivers Standings'!B35)</f>
        <v>Riley Herbst</v>
      </c>
      <c r="J24" s="5">
        <f>('Drivers Standings'!C35)</f>
        <v>251</v>
      </c>
      <c r="K24" s="5">
        <f>('Drivers Standings'!D35)</f>
        <v>0</v>
      </c>
      <c r="L24" s="5">
        <f>('Drivers Standings'!E35)</f>
        <v>0</v>
      </c>
      <c r="M24" s="5" t="str">
        <f>('Drivers Standings'!B32)</f>
        <v>Todd Gilliland</v>
      </c>
      <c r="N24" s="5">
        <f>('Drivers Standings'!C32)</f>
        <v>333</v>
      </c>
      <c r="O24" s="5">
        <f>('Drivers Standings'!D32)</f>
        <v>0</v>
      </c>
      <c r="P24" s="5">
        <f>('Drivers Standings'!E32)</f>
        <v>0</v>
      </c>
    </row>
    <row r="25" spans="1:17" s="19" customFormat="1" ht="12.6" customHeight="1" x14ac:dyDescent="0.2">
      <c r="B25" s="73">
        <f>SUM(B17:B24)</f>
        <v>3955</v>
      </c>
      <c r="C25" s="4"/>
      <c r="F25" s="73">
        <f>SUM(F17:F24)</f>
        <v>4203</v>
      </c>
      <c r="J25" s="43">
        <f>SUM(J17:J24)</f>
        <v>3971</v>
      </c>
      <c r="N25" s="43">
        <f>+SUM(N17:N24)</f>
        <v>4152</v>
      </c>
    </row>
    <row r="26" spans="1:17" ht="12.6" customHeight="1" x14ac:dyDescent="0.2">
      <c r="A26" s="4"/>
      <c r="B26" s="10"/>
      <c r="E26" s="4"/>
      <c r="F26" s="10"/>
      <c r="I26" s="14"/>
      <c r="J26" s="4"/>
      <c r="M26" s="4"/>
      <c r="N26" s="4"/>
    </row>
    <row r="27" spans="1:17" ht="12.6" customHeight="1" x14ac:dyDescent="0.2">
      <c r="A27" s="4"/>
      <c r="B27" s="10"/>
      <c r="E27" s="4"/>
      <c r="F27" s="10"/>
      <c r="I27" s="4"/>
      <c r="J27" s="4"/>
      <c r="M27" s="4"/>
      <c r="N27" s="4"/>
    </row>
    <row r="28" spans="1:17" ht="12.6" customHeight="1" x14ac:dyDescent="0.2">
      <c r="A28" s="4"/>
      <c r="B28" s="10"/>
      <c r="E28" s="78"/>
      <c r="F28" s="10"/>
      <c r="I28" s="14"/>
      <c r="J28" s="4"/>
      <c r="M28" s="14"/>
      <c r="N28" s="4"/>
    </row>
    <row r="29" spans="1:17" s="19" customFormat="1" ht="12.6" customHeight="1" x14ac:dyDescent="0.2">
      <c r="A29" s="71" t="s">
        <v>66</v>
      </c>
      <c r="B29" s="21">
        <f>SUM(C31:C38)</f>
        <v>5</v>
      </c>
      <c r="C29" s="37">
        <f>SUM(D31:D38)</f>
        <v>5</v>
      </c>
      <c r="E29" s="71" t="s">
        <v>69</v>
      </c>
      <c r="F29" s="21">
        <f>SUM(G31:G38)</f>
        <v>6</v>
      </c>
      <c r="G29" s="37">
        <f>SUM(H31:H38)</f>
        <v>5</v>
      </c>
      <c r="I29" s="71" t="s">
        <v>37</v>
      </c>
      <c r="J29" s="21">
        <f>SUM(K31:K38)</f>
        <v>6</v>
      </c>
      <c r="K29" s="37">
        <f>SUM(L31:L38)</f>
        <v>6</v>
      </c>
      <c r="M29" s="71" t="s">
        <v>55</v>
      </c>
      <c r="N29" s="21">
        <f>SUM(O31:O38)</f>
        <v>5</v>
      </c>
      <c r="O29" s="37">
        <f>SUM(P31:P38)</f>
        <v>5</v>
      </c>
      <c r="Q29" s="14"/>
    </row>
    <row r="30" spans="1:17" s="14" customFormat="1" ht="12.6" customHeight="1" x14ac:dyDescent="0.2">
      <c r="C30" s="22"/>
      <c r="D30" s="37"/>
      <c r="E30" s="37"/>
      <c r="G30" s="37"/>
      <c r="H30" s="37"/>
      <c r="I30" s="37"/>
      <c r="K30" s="37"/>
      <c r="L30" s="37"/>
      <c r="M30" s="37"/>
    </row>
    <row r="31" spans="1:17" ht="12.6" customHeight="1" x14ac:dyDescent="0.2">
      <c r="A31" s="5" t="str">
        <f>('Drivers Standings'!B2)</f>
        <v>William Byron</v>
      </c>
      <c r="B31" s="5">
        <f>('Drivers Standings'!C2)</f>
        <v>686</v>
      </c>
      <c r="C31" s="5">
        <f>('Drivers Standings'!D2)</f>
        <v>1</v>
      </c>
      <c r="D31" s="5">
        <f>('Drivers Standings'!E2)</f>
        <v>1</v>
      </c>
      <c r="E31" s="5" t="str">
        <f>('Drivers Standings'!B1)</f>
        <v>Kyle Larson</v>
      </c>
      <c r="F31" s="5">
        <f>('Drivers Standings'!C1)</f>
        <v>664</v>
      </c>
      <c r="G31" s="5">
        <f>('Drivers Standings'!D1)</f>
        <v>1</v>
      </c>
      <c r="H31" s="5">
        <f>('Drivers Standings'!E1)</f>
        <v>1</v>
      </c>
      <c r="I31" s="5" t="str">
        <f>('Drivers Standings'!B2)</f>
        <v>William Byron</v>
      </c>
      <c r="J31" s="5">
        <f>('Drivers Standings'!C2)</f>
        <v>686</v>
      </c>
      <c r="K31" s="5">
        <f>('Drivers Standings'!D2)</f>
        <v>1</v>
      </c>
      <c r="L31" s="5">
        <f>('Drivers Standings'!E2)</f>
        <v>1</v>
      </c>
      <c r="M31" s="5" t="str">
        <f>('Drivers Standings'!B2)</f>
        <v>William Byron</v>
      </c>
      <c r="N31" s="5">
        <f>('Drivers Standings'!C2)</f>
        <v>686</v>
      </c>
      <c r="O31" s="5">
        <f>('Drivers Standings'!D2)</f>
        <v>1</v>
      </c>
      <c r="P31" s="5">
        <f>('Drivers Standings'!E2)</f>
        <v>1</v>
      </c>
    </row>
    <row r="32" spans="1:17" ht="12.6" customHeight="1" x14ac:dyDescent="0.2">
      <c r="A32" s="5" t="str">
        <f>('Drivers Standings'!B6)</f>
        <v>Joey Logano</v>
      </c>
      <c r="B32" s="5">
        <f>('Drivers Standings'!C6)</f>
        <v>524</v>
      </c>
      <c r="C32" s="5">
        <f>('Drivers Standings'!D6)</f>
        <v>1</v>
      </c>
      <c r="D32" s="5">
        <f>('Drivers Standings'!E6)</f>
        <v>1</v>
      </c>
      <c r="E32" s="5" t="str">
        <f>('Drivers Standings'!B3)</f>
        <v>Chris Bell</v>
      </c>
      <c r="F32" s="5">
        <f>('Drivers Standings'!C3)</f>
        <v>635</v>
      </c>
      <c r="G32" s="5">
        <f>('Drivers Standings'!D3)</f>
        <v>1</v>
      </c>
      <c r="H32" s="5">
        <f>('Drivers Standings'!E3)</f>
        <v>1</v>
      </c>
      <c r="I32" s="5" t="str">
        <f>('Drivers Standings'!B3)</f>
        <v>Chris Bell</v>
      </c>
      <c r="J32" s="5">
        <f>('Drivers Standings'!C3)</f>
        <v>635</v>
      </c>
      <c r="K32" s="5">
        <f>('Drivers Standings'!D3)</f>
        <v>1</v>
      </c>
      <c r="L32" s="5">
        <f>('Drivers Standings'!E3)</f>
        <v>1</v>
      </c>
      <c r="M32" s="5" t="str">
        <f>('Drivers Standings'!B3)</f>
        <v>Chris Bell</v>
      </c>
      <c r="N32" s="5">
        <f>('Drivers Standings'!C3)</f>
        <v>635</v>
      </c>
      <c r="O32" s="5">
        <f>('Drivers Standings'!D3)</f>
        <v>1</v>
      </c>
      <c r="P32" s="5">
        <f>('Drivers Standings'!E3)</f>
        <v>1</v>
      </c>
    </row>
    <row r="33" spans="1:255" ht="12.6" customHeight="1" x14ac:dyDescent="0.2">
      <c r="A33" s="5" t="str">
        <f>('Drivers Standings'!B10)</f>
        <v>Chase Briscoe</v>
      </c>
      <c r="B33" s="5">
        <f>('Drivers Standings'!C10)</f>
        <v>570</v>
      </c>
      <c r="C33" s="5">
        <f>('Drivers Standings'!D10)</f>
        <v>1</v>
      </c>
      <c r="D33" s="5">
        <f>('Drivers Standings'!E10)</f>
        <v>1</v>
      </c>
      <c r="E33" s="5" t="str">
        <f>('Drivers Standings'!B10)</f>
        <v>Chase Briscoe</v>
      </c>
      <c r="F33" s="5">
        <f>('Drivers Standings'!C10)</f>
        <v>570</v>
      </c>
      <c r="G33" s="5">
        <f>('Drivers Standings'!D10)</f>
        <v>1</v>
      </c>
      <c r="H33" s="5">
        <f>('Drivers Standings'!E10)</f>
        <v>1</v>
      </c>
      <c r="I33" s="5" t="str">
        <f>('Drivers Standings'!B5)</f>
        <v>Denny Hamlin</v>
      </c>
      <c r="J33" s="5">
        <f>('Drivers Standings'!C5)</f>
        <v>663</v>
      </c>
      <c r="K33" s="5">
        <f>('Drivers Standings'!D5)</f>
        <v>1</v>
      </c>
      <c r="L33" s="5">
        <f>('Drivers Standings'!E5)</f>
        <v>1</v>
      </c>
      <c r="M33" s="5" t="str">
        <f>('Drivers Standings'!B4)</f>
        <v>Ryan Blaney</v>
      </c>
      <c r="N33" s="5">
        <f>('Drivers Standings'!C4)</f>
        <v>576</v>
      </c>
      <c r="O33" s="5">
        <f>('Drivers Standings'!D4)</f>
        <v>1</v>
      </c>
      <c r="P33" s="5">
        <f>('Drivers Standings'!E4)</f>
        <v>1</v>
      </c>
    </row>
    <row r="34" spans="1:255" ht="12.6" customHeight="1" x14ac:dyDescent="0.2">
      <c r="A34" s="5" t="str">
        <f>('Drivers Standings'!B13)</f>
        <v>Ross Chastain</v>
      </c>
      <c r="B34" s="5">
        <f>('Drivers Standings'!C13)</f>
        <v>517</v>
      </c>
      <c r="C34" s="5">
        <f>('Drivers Standings'!D13)</f>
        <v>1</v>
      </c>
      <c r="D34" s="5">
        <f>('Drivers Standings'!E13)</f>
        <v>1</v>
      </c>
      <c r="E34" s="5" t="str">
        <f>('Drivers Standings'!B13)</f>
        <v>Ross Chastain</v>
      </c>
      <c r="F34" s="5">
        <f>('Drivers Standings'!C13)</f>
        <v>517</v>
      </c>
      <c r="G34" s="5">
        <f>('Drivers Standings'!D13)</f>
        <v>1</v>
      </c>
      <c r="H34" s="5">
        <f>('Drivers Standings'!E13)</f>
        <v>1</v>
      </c>
      <c r="I34" s="5" t="str">
        <f>('Drivers Standings'!B10)</f>
        <v>Chase Briscoe</v>
      </c>
      <c r="J34" s="5">
        <f>('Drivers Standings'!C10)</f>
        <v>570</v>
      </c>
      <c r="K34" s="5">
        <f>('Drivers Standings'!D10)</f>
        <v>1</v>
      </c>
      <c r="L34" s="5">
        <f>('Drivers Standings'!E10)</f>
        <v>1</v>
      </c>
      <c r="M34" s="5" t="str">
        <f>('Drivers Standings'!B13)</f>
        <v>Ross Chastain</v>
      </c>
      <c r="N34" s="5">
        <f>('Drivers Standings'!C13)</f>
        <v>517</v>
      </c>
      <c r="O34" s="5">
        <f>('Drivers Standings'!D13)</f>
        <v>1</v>
      </c>
      <c r="P34" s="5">
        <f>('Drivers Standings'!E13)</f>
        <v>1</v>
      </c>
    </row>
    <row r="35" spans="1:255" ht="12.6" customHeight="1" x14ac:dyDescent="0.2">
      <c r="A35" s="5" t="str">
        <f>('Drivers Standings'!B18)</f>
        <v>Austin Cindric</v>
      </c>
      <c r="B35" s="5">
        <f>('Drivers Standings'!C18)</f>
        <v>417</v>
      </c>
      <c r="C35" s="5">
        <f>('Drivers Standings'!D18)</f>
        <v>1</v>
      </c>
      <c r="D35" s="5">
        <f>('Drivers Standings'!E18)</f>
        <v>1</v>
      </c>
      <c r="E35" s="5" t="str">
        <f>('Drivers Standings'!B16)</f>
        <v>Bubba Wallace</v>
      </c>
      <c r="F35" s="5">
        <f>('Drivers Standings'!C16)</f>
        <v>500</v>
      </c>
      <c r="G35" s="5">
        <f>('Drivers Standings'!D16)</f>
        <v>1</v>
      </c>
      <c r="H35" s="5">
        <f>('Drivers Standings'!E16)</f>
        <v>0</v>
      </c>
      <c r="I35" s="5" t="str">
        <f>('Drivers Standings'!B17)</f>
        <v>S. VanGiesbergen</v>
      </c>
      <c r="J35" s="5">
        <f>('Drivers Standings'!C17)</f>
        <v>374</v>
      </c>
      <c r="K35" s="5">
        <f>('Drivers Standings'!D17)</f>
        <v>1</v>
      </c>
      <c r="L35" s="5">
        <f>('Drivers Standings'!E17)</f>
        <v>1</v>
      </c>
      <c r="M35" s="5" t="str">
        <f>('Drivers Standings'!B17)</f>
        <v>S. VanGiesbergen</v>
      </c>
      <c r="N35" s="5">
        <f>('Drivers Standings'!C17)</f>
        <v>374</v>
      </c>
      <c r="O35" s="5">
        <f>('Drivers Standings'!D17)</f>
        <v>1</v>
      </c>
      <c r="P35" s="5">
        <f>('Drivers Standings'!E17)</f>
        <v>1</v>
      </c>
    </row>
    <row r="36" spans="1:255" ht="12.6" customHeight="1" x14ac:dyDescent="0.2">
      <c r="A36" s="5" t="str">
        <f>('Drivers Standings'!B19)</f>
        <v>Daniel Suarez</v>
      </c>
      <c r="B36" s="5">
        <f>('Drivers Standings'!C19)</f>
        <v>341</v>
      </c>
      <c r="C36" s="5">
        <f>('Drivers Standings'!D19)</f>
        <v>0</v>
      </c>
      <c r="D36" s="5">
        <f>('Drivers Standings'!E19)</f>
        <v>0</v>
      </c>
      <c r="E36" s="5" t="str">
        <f>('Drivers Standings'!B17)</f>
        <v>S. VanGiesbergen</v>
      </c>
      <c r="F36" s="5">
        <f>('Drivers Standings'!C17)</f>
        <v>374</v>
      </c>
      <c r="G36" s="5">
        <f>('Drivers Standings'!D17)</f>
        <v>1</v>
      </c>
      <c r="H36" s="5">
        <f>('Drivers Standings'!E17)</f>
        <v>1</v>
      </c>
      <c r="I36" s="5" t="str">
        <f>('Drivers Standings'!B20)</f>
        <v>Carson Hocevar</v>
      </c>
      <c r="J36" s="5">
        <f>('Drivers Standings'!C20)</f>
        <v>375</v>
      </c>
      <c r="K36" s="5">
        <f>('Drivers Standings'!D20)</f>
        <v>0</v>
      </c>
      <c r="L36" s="5">
        <f>('Drivers Standings'!E20)</f>
        <v>0</v>
      </c>
      <c r="M36" s="5" t="str">
        <f>('Drivers Standings'!B20)</f>
        <v>Carson Hocevar</v>
      </c>
      <c r="N36" s="5">
        <f>('Drivers Standings'!C20)</f>
        <v>375</v>
      </c>
      <c r="O36" s="5">
        <f>('Drivers Standings'!D20)</f>
        <v>0</v>
      </c>
      <c r="P36" s="5">
        <f>('Drivers Standings'!E20)</f>
        <v>0</v>
      </c>
    </row>
    <row r="37" spans="1:255" ht="12.6" customHeight="1" x14ac:dyDescent="0.2">
      <c r="A37" s="5" t="str">
        <f>('Drivers Standings'!B22)</f>
        <v>Austin Dillon</v>
      </c>
      <c r="B37" s="5">
        <f>('Drivers Standings'!C22)</f>
        <v>353</v>
      </c>
      <c r="C37" s="5">
        <f>('Drivers Standings'!D22)</f>
        <v>0</v>
      </c>
      <c r="D37" s="5">
        <f>('Drivers Standings'!E22)</f>
        <v>0</v>
      </c>
      <c r="E37" s="5" t="str">
        <f>('Drivers Standings'!B20)</f>
        <v>Carson Hocevar</v>
      </c>
      <c r="F37" s="5">
        <f>('Drivers Standings'!C20)</f>
        <v>375</v>
      </c>
      <c r="G37" s="5">
        <f>('Drivers Standings'!D20)</f>
        <v>0</v>
      </c>
      <c r="H37" s="5">
        <f>('Drivers Standings'!E20)</f>
        <v>0</v>
      </c>
      <c r="I37" s="5" t="str">
        <f>('Drivers Standings'!B24)</f>
        <v>Josh Berry</v>
      </c>
      <c r="J37" s="5">
        <f>('Drivers Standings'!C24)</f>
        <v>399</v>
      </c>
      <c r="K37" s="5">
        <f>('Drivers Standings'!D24)</f>
        <v>1</v>
      </c>
      <c r="L37" s="5">
        <f>('Drivers Standings'!E24)</f>
        <v>1</v>
      </c>
      <c r="M37" s="5" t="str">
        <f>('Drivers Standings'!B21)</f>
        <v>Noah Gragson</v>
      </c>
      <c r="N37" s="5">
        <f>('Drivers Standings'!C21)</f>
        <v>271</v>
      </c>
      <c r="O37" s="5">
        <f>('Drivers Standings'!D21)</f>
        <v>0</v>
      </c>
      <c r="P37" s="5">
        <f>('Drivers Standings'!E21)</f>
        <v>0</v>
      </c>
    </row>
    <row r="38" spans="1:255" ht="12.6" customHeight="1" x14ac:dyDescent="0.2">
      <c r="A38" s="5" t="str">
        <f>('Drivers Standings'!B34)</f>
        <v>Ty Dillon</v>
      </c>
      <c r="B38" s="5">
        <f>('Drivers Standings'!C34)</f>
        <v>337</v>
      </c>
      <c r="C38" s="5">
        <f>('Drivers Standings'!D34)</f>
        <v>0</v>
      </c>
      <c r="D38" s="5">
        <f>('Drivers Standings'!E34)</f>
        <v>0</v>
      </c>
      <c r="E38" s="5" t="str">
        <f>('Drivers Standings'!B29)</f>
        <v>Justin Haley</v>
      </c>
      <c r="F38" s="5">
        <f>('Drivers Standings'!C29)</f>
        <v>337</v>
      </c>
      <c r="G38" s="5">
        <f>('Drivers Standings'!D29)</f>
        <v>0</v>
      </c>
      <c r="H38" s="5">
        <f>('Drivers Standings'!E29)</f>
        <v>0</v>
      </c>
      <c r="I38" s="5" t="str">
        <f>('Drivers Standings'!B29)</f>
        <v>Justin Haley</v>
      </c>
      <c r="J38" s="5">
        <f>('Drivers Standings'!C29)</f>
        <v>337</v>
      </c>
      <c r="K38" s="5">
        <f>('Drivers Standings'!D29)</f>
        <v>0</v>
      </c>
      <c r="L38" s="5">
        <f>('Drivers Standings'!E29)</f>
        <v>0</v>
      </c>
      <c r="M38" s="5" t="str">
        <f>('Drivers Standings'!B29)</f>
        <v>Justin Haley</v>
      </c>
      <c r="N38" s="5">
        <f>('Drivers Standings'!C29)</f>
        <v>337</v>
      </c>
      <c r="O38" s="5">
        <f>('Drivers Standings'!D29)</f>
        <v>0</v>
      </c>
      <c r="P38" s="5">
        <f>('Drivers Standings'!E29)</f>
        <v>0</v>
      </c>
    </row>
    <row r="39" spans="1:255" s="4" customFormat="1" ht="12.6" customHeight="1" x14ac:dyDescent="0.2">
      <c r="B39" s="73">
        <f>SUM(B31:B38)</f>
        <v>3745</v>
      </c>
      <c r="F39" s="73">
        <f>SUM(F31:F38)</f>
        <v>3972</v>
      </c>
      <c r="J39" s="73">
        <f>SUM(J31:J38)</f>
        <v>4039</v>
      </c>
      <c r="N39" s="43">
        <f>SUM(N31:N38)</f>
        <v>3771</v>
      </c>
    </row>
    <row r="40" spans="1:255" ht="12.6" customHeight="1" x14ac:dyDescent="0.2">
      <c r="A40" s="4"/>
      <c r="B40" s="10"/>
      <c r="E40" s="4"/>
      <c r="F40" s="10"/>
      <c r="I40" s="4"/>
      <c r="J40" s="4"/>
      <c r="M40" s="4"/>
      <c r="N40" s="4"/>
    </row>
    <row r="41" spans="1:255" ht="12.6" customHeight="1" x14ac:dyDescent="0.2">
      <c r="A41" s="4"/>
      <c r="B41" s="10"/>
      <c r="F41" s="10"/>
      <c r="I41" s="4"/>
      <c r="J41" s="4"/>
      <c r="M41" s="4"/>
      <c r="N41" s="4"/>
    </row>
    <row r="42" spans="1:255" ht="12.6" customHeight="1" x14ac:dyDescent="0.2">
      <c r="A42" s="9"/>
      <c r="B42" s="10"/>
      <c r="C42" s="9"/>
      <c r="D42" s="1"/>
      <c r="E42" s="4"/>
      <c r="F42" s="10"/>
      <c r="I42" s="9"/>
      <c r="J42" s="4"/>
      <c r="M42" s="4"/>
      <c r="N42" s="4"/>
    </row>
    <row r="43" spans="1:255" s="19" customFormat="1" ht="12.6" customHeight="1" x14ac:dyDescent="0.2">
      <c r="A43" s="71" t="s">
        <v>65</v>
      </c>
      <c r="B43" s="21">
        <f>SUM(C45:C52)</f>
        <v>5</v>
      </c>
      <c r="C43" s="37">
        <f>SUM(D45:D52)</f>
        <v>3</v>
      </c>
      <c r="D43" s="18"/>
      <c r="E43" s="71" t="s">
        <v>75</v>
      </c>
      <c r="F43" s="21">
        <f>SUM(G45:G52)</f>
        <v>6</v>
      </c>
      <c r="G43" s="37">
        <f>SUM(H45:H52)</f>
        <v>4</v>
      </c>
      <c r="H43" s="18"/>
      <c r="I43" s="71" t="s">
        <v>76</v>
      </c>
      <c r="J43" s="21">
        <f>SUM(K45:K52)</f>
        <v>5</v>
      </c>
      <c r="K43" s="37">
        <f>SUM(L45:L52)</f>
        <v>4</v>
      </c>
      <c r="L43" s="18"/>
      <c r="M43" s="71" t="s">
        <v>77</v>
      </c>
      <c r="N43" s="21">
        <f>SUM(O45:O52)</f>
        <v>6</v>
      </c>
      <c r="O43" s="37">
        <f>SUM(P45:P52)</f>
        <v>4</v>
      </c>
      <c r="Q43" s="18"/>
      <c r="S43" s="18"/>
      <c r="U43" s="18"/>
      <c r="W43" s="18"/>
      <c r="Y43" s="18"/>
      <c r="AA43" s="18"/>
      <c r="AC43" s="18"/>
      <c r="AE43" s="18"/>
      <c r="AG43" s="18"/>
      <c r="AI43" s="18"/>
      <c r="AK43" s="18"/>
      <c r="AM43" s="18"/>
      <c r="AO43" s="18"/>
      <c r="AQ43" s="18"/>
      <c r="AS43" s="18"/>
      <c r="AU43" s="18"/>
      <c r="AW43" s="18"/>
      <c r="AY43" s="18"/>
      <c r="BA43" s="18"/>
      <c r="BC43" s="18"/>
      <c r="BE43" s="18"/>
      <c r="BG43" s="18"/>
      <c r="BI43" s="18"/>
      <c r="BK43" s="18"/>
      <c r="BM43" s="18"/>
      <c r="BO43" s="18"/>
      <c r="BQ43" s="18"/>
      <c r="BS43" s="18"/>
      <c r="BU43" s="18"/>
      <c r="BW43" s="18"/>
      <c r="BY43" s="18"/>
      <c r="CA43" s="18"/>
      <c r="CC43" s="18"/>
      <c r="CE43" s="18"/>
      <c r="CG43" s="18"/>
      <c r="CI43" s="18"/>
      <c r="CK43" s="18"/>
      <c r="CM43" s="18"/>
      <c r="CO43" s="18"/>
      <c r="CQ43" s="18"/>
      <c r="CS43" s="18"/>
      <c r="CU43" s="18"/>
      <c r="CW43" s="18"/>
      <c r="CY43" s="18"/>
      <c r="DA43" s="18"/>
      <c r="DC43" s="18"/>
      <c r="DE43" s="18"/>
      <c r="DG43" s="18"/>
      <c r="DI43" s="18"/>
      <c r="DK43" s="18"/>
      <c r="DM43" s="18"/>
      <c r="DO43" s="18"/>
      <c r="DQ43" s="18"/>
      <c r="DS43" s="18"/>
      <c r="DU43" s="18"/>
      <c r="DW43" s="18"/>
      <c r="DY43" s="18"/>
      <c r="EA43" s="18"/>
      <c r="EC43" s="18"/>
      <c r="EE43" s="18"/>
      <c r="EG43" s="18"/>
      <c r="EI43" s="18"/>
      <c r="EK43" s="18"/>
      <c r="EM43" s="18"/>
      <c r="EO43" s="18"/>
      <c r="EQ43" s="18"/>
      <c r="ES43" s="18"/>
      <c r="EU43" s="18"/>
      <c r="EW43" s="18"/>
      <c r="EY43" s="18"/>
      <c r="FA43" s="18"/>
      <c r="FC43" s="18"/>
      <c r="FE43" s="18"/>
      <c r="FG43" s="18"/>
      <c r="FI43" s="18"/>
      <c r="FK43" s="18"/>
      <c r="FM43" s="18"/>
      <c r="FO43" s="18"/>
      <c r="FQ43" s="18"/>
      <c r="FS43" s="18"/>
      <c r="FU43" s="18"/>
      <c r="FW43" s="18"/>
      <c r="FY43" s="18"/>
      <c r="GA43" s="18"/>
      <c r="GC43" s="18"/>
      <c r="GE43" s="18"/>
      <c r="GG43" s="18"/>
      <c r="GI43" s="18"/>
      <c r="GK43" s="18"/>
      <c r="GM43" s="18"/>
      <c r="GO43" s="18"/>
      <c r="GQ43" s="18"/>
      <c r="GS43" s="18"/>
      <c r="GU43" s="18"/>
      <c r="GW43" s="18"/>
      <c r="GY43" s="18"/>
      <c r="HA43" s="18"/>
      <c r="HC43" s="18"/>
      <c r="HE43" s="18"/>
      <c r="HG43" s="18"/>
      <c r="HI43" s="18"/>
      <c r="HK43" s="18"/>
      <c r="HM43" s="18"/>
      <c r="HO43" s="18"/>
      <c r="HQ43" s="18"/>
      <c r="HS43" s="18"/>
      <c r="HU43" s="18"/>
      <c r="HW43" s="18"/>
      <c r="HY43" s="18"/>
      <c r="IA43" s="18"/>
      <c r="IC43" s="18"/>
      <c r="IE43" s="18"/>
      <c r="IG43" s="18"/>
      <c r="II43" s="18"/>
      <c r="IK43" s="18"/>
      <c r="IM43" s="18"/>
      <c r="IO43" s="18"/>
      <c r="IQ43" s="18"/>
      <c r="IS43" s="18"/>
      <c r="IU43" s="18"/>
    </row>
    <row r="44" spans="1:255" s="14" customFormat="1" ht="12.6" customHeight="1" x14ac:dyDescent="0.2">
      <c r="C44" s="22"/>
      <c r="D44" s="37"/>
      <c r="E44" s="37"/>
      <c r="G44" s="37"/>
      <c r="H44" s="37"/>
      <c r="I44" s="37"/>
      <c r="K44" s="37"/>
      <c r="L44" s="37"/>
      <c r="M44" s="37"/>
    </row>
    <row r="45" spans="1:255" ht="12.6" customHeight="1" x14ac:dyDescent="0.2">
      <c r="A45" s="5" t="str">
        <f>('Drivers Standings'!B4)</f>
        <v>Ryan Blaney</v>
      </c>
      <c r="B45" s="5">
        <f>('Drivers Standings'!C4)</f>
        <v>576</v>
      </c>
      <c r="C45" s="5">
        <f>('Drivers Standings'!D4)</f>
        <v>1</v>
      </c>
      <c r="D45" s="5">
        <f>('Drivers Standings'!E4)</f>
        <v>1</v>
      </c>
      <c r="E45" s="5" t="str">
        <f>('Drivers Standings'!B1)</f>
        <v>Kyle Larson</v>
      </c>
      <c r="F45" s="5">
        <f>('Drivers Standings'!C1)</f>
        <v>664</v>
      </c>
      <c r="G45" s="5">
        <f>('Drivers Standings'!D1)</f>
        <v>1</v>
      </c>
      <c r="H45" s="5">
        <f>('Drivers Standings'!E1)</f>
        <v>1</v>
      </c>
      <c r="I45" s="5" t="str">
        <f>('Drivers Standings'!B2)</f>
        <v>William Byron</v>
      </c>
      <c r="J45" s="5">
        <f>('Drivers Standings'!C2)</f>
        <v>686</v>
      </c>
      <c r="K45" s="5">
        <f>('Drivers Standings'!D2)</f>
        <v>1</v>
      </c>
      <c r="L45" s="5">
        <f>('Drivers Standings'!E2)</f>
        <v>1</v>
      </c>
      <c r="M45" s="5" t="str">
        <f>('Drivers Standings'!B2)</f>
        <v>William Byron</v>
      </c>
      <c r="N45" s="5">
        <f>('Drivers Standings'!C2)</f>
        <v>686</v>
      </c>
      <c r="O45" s="5">
        <f>('Drivers Standings'!D2)</f>
        <v>1</v>
      </c>
      <c r="P45" s="5">
        <f>('Drivers Standings'!E2)</f>
        <v>1</v>
      </c>
      <c r="Q45" s="5"/>
      <c r="R45" s="8"/>
      <c r="S45" s="5"/>
      <c r="T45" s="8"/>
      <c r="U45" s="5"/>
      <c r="V45" s="8"/>
      <c r="W45" s="5"/>
      <c r="X45" s="8"/>
      <c r="Y45" s="5"/>
      <c r="Z45" s="8"/>
      <c r="AA45" s="5"/>
      <c r="AB45" s="8"/>
      <c r="AC45" s="5"/>
      <c r="AD45" s="8"/>
      <c r="AE45" s="5"/>
      <c r="AF45" s="8"/>
      <c r="AG45" s="5"/>
      <c r="AH45" s="8"/>
      <c r="AI45" s="5"/>
      <c r="AJ45" s="8"/>
      <c r="AK45" s="5"/>
      <c r="AL45" s="8"/>
      <c r="AM45" s="5"/>
      <c r="AN45" s="8"/>
      <c r="AO45" s="5"/>
      <c r="AP45" s="8"/>
      <c r="AQ45" s="5"/>
      <c r="AR45" s="8"/>
      <c r="AS45" s="5"/>
      <c r="AT45" s="8"/>
      <c r="AU45" s="5"/>
      <c r="AV45" s="8"/>
      <c r="AW45" s="5"/>
      <c r="AX45" s="8"/>
      <c r="AY45" s="5"/>
      <c r="AZ45" s="8"/>
      <c r="BA45" s="5"/>
      <c r="BB45" s="8"/>
      <c r="BC45" s="5"/>
      <c r="BD45" s="8"/>
      <c r="BE45" s="5"/>
      <c r="BF45" s="8"/>
      <c r="BG45" s="5"/>
      <c r="BH45" s="8"/>
      <c r="BI45" s="5"/>
      <c r="BJ45" s="8"/>
      <c r="BK45" s="5"/>
      <c r="BL45" s="8"/>
      <c r="BM45" s="5"/>
      <c r="BN45" s="8"/>
      <c r="BO45" s="5"/>
      <c r="BP45" s="8"/>
      <c r="BQ45" s="5"/>
      <c r="BR45" s="8"/>
      <c r="BS45" s="5"/>
      <c r="BT45" s="8"/>
      <c r="BU45" s="5"/>
      <c r="BV45" s="8"/>
      <c r="BW45" s="5"/>
      <c r="BX45" s="8"/>
      <c r="BY45" s="5"/>
      <c r="BZ45" s="8"/>
      <c r="CA45" s="5"/>
      <c r="CB45" s="8"/>
      <c r="CC45" s="5"/>
      <c r="CD45" s="8"/>
      <c r="CE45" s="5"/>
      <c r="CF45" s="8"/>
      <c r="CG45" s="5"/>
      <c r="CH45" s="8"/>
      <c r="CI45" s="5"/>
      <c r="CJ45" s="8"/>
      <c r="CK45" s="5"/>
      <c r="CL45" s="8"/>
      <c r="CM45" s="5"/>
      <c r="CN45" s="8"/>
      <c r="CO45" s="5"/>
      <c r="CP45" s="8"/>
      <c r="CQ45" s="5"/>
      <c r="CR45" s="8"/>
      <c r="CS45" s="5"/>
      <c r="CT45" s="8"/>
      <c r="CU45" s="5"/>
      <c r="CV45" s="8"/>
      <c r="CW45" s="5"/>
      <c r="CX45" s="8"/>
      <c r="CY45" s="5"/>
      <c r="CZ45" s="8"/>
      <c r="DA45" s="5"/>
      <c r="DB45" s="8"/>
      <c r="DC45" s="5"/>
      <c r="DD45" s="8"/>
      <c r="DE45" s="5"/>
      <c r="DF45" s="8"/>
      <c r="DG45" s="5"/>
      <c r="DH45" s="8"/>
      <c r="DI45" s="5"/>
      <c r="DJ45" s="8"/>
      <c r="DK45" s="5"/>
      <c r="DL45" s="8"/>
      <c r="DM45" s="5"/>
      <c r="DN45" s="8"/>
      <c r="DO45" s="5"/>
      <c r="DP45" s="8"/>
      <c r="DQ45" s="5"/>
      <c r="DR45" s="8"/>
      <c r="DS45" s="5"/>
      <c r="DT45" s="8"/>
      <c r="DU45" s="5"/>
      <c r="DV45" s="8"/>
      <c r="DW45" s="5"/>
      <c r="DX45" s="8"/>
      <c r="DY45" s="5"/>
      <c r="DZ45" s="8"/>
      <c r="EA45" s="5"/>
      <c r="EB45" s="8"/>
      <c r="EC45" s="5"/>
      <c r="ED45" s="8"/>
      <c r="EE45" s="5"/>
      <c r="EF45" s="8"/>
      <c r="EG45" s="5"/>
      <c r="EH45" s="8"/>
      <c r="EI45" s="5"/>
      <c r="EJ45" s="8"/>
      <c r="EK45" s="5"/>
      <c r="EL45" s="8"/>
      <c r="EM45" s="5"/>
      <c r="EN45" s="8"/>
      <c r="EO45" s="5"/>
      <c r="EP45" s="8"/>
      <c r="EQ45" s="5"/>
      <c r="ER45" s="8"/>
      <c r="ES45" s="5"/>
      <c r="ET45" s="8"/>
      <c r="EU45" s="5"/>
      <c r="EV45" s="8"/>
      <c r="EW45" s="5"/>
      <c r="EX45" s="8"/>
      <c r="EY45" s="5"/>
      <c r="EZ45" s="8"/>
      <c r="FA45" s="5"/>
      <c r="FB45" s="8"/>
      <c r="FC45" s="5"/>
      <c r="FD45" s="8"/>
      <c r="FE45" s="5"/>
      <c r="FF45" s="8"/>
      <c r="FG45" s="5"/>
      <c r="FH45" s="8"/>
      <c r="FI45" s="5"/>
      <c r="FJ45" s="8"/>
      <c r="FK45" s="5"/>
      <c r="FL45" s="8"/>
      <c r="FM45" s="5"/>
      <c r="FN45" s="8"/>
      <c r="FO45" s="5"/>
      <c r="FP45" s="8"/>
      <c r="FQ45" s="5"/>
      <c r="FR45" s="8"/>
      <c r="FS45" s="5"/>
      <c r="FT45" s="8"/>
      <c r="FU45" s="5"/>
      <c r="FV45" s="8"/>
      <c r="FW45" s="5"/>
      <c r="FX45" s="8"/>
      <c r="FY45" s="5"/>
      <c r="FZ45" s="8"/>
      <c r="GA45" s="5"/>
      <c r="GB45" s="8"/>
      <c r="GC45" s="5"/>
      <c r="GD45" s="8"/>
      <c r="GE45" s="5"/>
      <c r="GF45" s="8"/>
      <c r="GG45" s="5"/>
      <c r="GH45" s="8"/>
      <c r="GI45" s="5"/>
      <c r="GJ45" s="8"/>
      <c r="GK45" s="5"/>
      <c r="GL45" s="8"/>
      <c r="GM45" s="5"/>
      <c r="GN45" s="8"/>
      <c r="GO45" s="5"/>
      <c r="GP45" s="8"/>
      <c r="GQ45" s="5"/>
      <c r="GR45" s="8"/>
      <c r="GS45" s="5"/>
      <c r="GT45" s="8"/>
      <c r="GU45" s="5"/>
      <c r="GV45" s="8"/>
      <c r="GW45" s="5"/>
      <c r="GX45" s="8"/>
      <c r="GY45" s="5"/>
      <c r="GZ45" s="8"/>
      <c r="HA45" s="5"/>
      <c r="HB45" s="8"/>
      <c r="HC45" s="5"/>
      <c r="HD45" s="8"/>
      <c r="HE45" s="5"/>
      <c r="HF45" s="8"/>
      <c r="HG45" s="5"/>
      <c r="HH45" s="8"/>
      <c r="HI45" s="5"/>
      <c r="HJ45" s="8"/>
      <c r="HK45" s="5"/>
      <c r="HL45" s="8"/>
      <c r="HM45" s="5"/>
      <c r="HN45" s="8"/>
      <c r="HO45" s="5"/>
      <c r="HP45" s="8"/>
      <c r="HQ45" s="5"/>
      <c r="HR45" s="8"/>
      <c r="HS45" s="5"/>
      <c r="HT45" s="8"/>
      <c r="HU45" s="5"/>
      <c r="HV45" s="8"/>
      <c r="HW45" s="5"/>
      <c r="HX45" s="8"/>
      <c r="HY45" s="5"/>
      <c r="HZ45" s="8"/>
      <c r="IA45" s="5"/>
      <c r="IB45" s="8"/>
      <c r="IC45" s="5"/>
      <c r="ID45" s="8"/>
      <c r="IE45" s="5"/>
      <c r="IF45" s="8"/>
      <c r="IG45" s="5"/>
      <c r="IH45" s="8"/>
      <c r="II45" s="5"/>
      <c r="IJ45" s="8"/>
      <c r="IK45" s="5"/>
      <c r="IL45" s="8"/>
      <c r="IM45" s="5"/>
      <c r="IN45" s="8"/>
      <c r="IO45" s="5"/>
      <c r="IP45" s="8"/>
      <c r="IQ45" s="5"/>
      <c r="IR45" s="8"/>
      <c r="IS45" s="5"/>
      <c r="IT45" s="8"/>
      <c r="IU45" s="5"/>
    </row>
    <row r="46" spans="1:255" ht="12.6" customHeight="1" x14ac:dyDescent="0.2">
      <c r="A46" s="5" t="str">
        <f>('Drivers Standings'!B6)</f>
        <v>Joey Logano</v>
      </c>
      <c r="B46" s="5">
        <f>('Drivers Standings'!C6)</f>
        <v>524</v>
      </c>
      <c r="C46" s="5">
        <f>('Drivers Standings'!D6)</f>
        <v>1</v>
      </c>
      <c r="D46" s="5">
        <f>('Drivers Standings'!E6)</f>
        <v>1</v>
      </c>
      <c r="E46" s="5" t="str">
        <f>('Drivers Standings'!B3)</f>
        <v>Chris Bell</v>
      </c>
      <c r="F46" s="5">
        <f>('Drivers Standings'!C3)</f>
        <v>635</v>
      </c>
      <c r="G46" s="5">
        <f>('Drivers Standings'!D3)</f>
        <v>1</v>
      </c>
      <c r="H46" s="5">
        <f>('Drivers Standings'!E3)</f>
        <v>1</v>
      </c>
      <c r="I46" s="5" t="str">
        <f>('Drivers Standings'!B4)</f>
        <v>Ryan Blaney</v>
      </c>
      <c r="J46" s="5">
        <f>('Drivers Standings'!C4)</f>
        <v>576</v>
      </c>
      <c r="K46" s="5">
        <f>('Drivers Standings'!D4)</f>
        <v>1</v>
      </c>
      <c r="L46" s="5">
        <f>('Drivers Standings'!E4)</f>
        <v>1</v>
      </c>
      <c r="M46" s="5" t="str">
        <f>('Drivers Standings'!B4)</f>
        <v>Ryan Blaney</v>
      </c>
      <c r="N46" s="5">
        <f>('Drivers Standings'!C4)</f>
        <v>576</v>
      </c>
      <c r="O46" s="5">
        <f>('Drivers Standings'!D4)</f>
        <v>1</v>
      </c>
      <c r="P46" s="5">
        <f>('Drivers Standings'!E4)</f>
        <v>1</v>
      </c>
      <c r="Q46" s="5"/>
      <c r="R46" s="8"/>
      <c r="S46" s="5"/>
      <c r="T46" s="8"/>
      <c r="U46" s="5"/>
      <c r="V46" s="8"/>
      <c r="W46" s="5"/>
      <c r="X46" s="8"/>
      <c r="Y46" s="5"/>
      <c r="Z46" s="8"/>
      <c r="AA46" s="5"/>
      <c r="AB46" s="8"/>
      <c r="AC46" s="5"/>
      <c r="AD46" s="8"/>
      <c r="AE46" s="5"/>
      <c r="AF46" s="8"/>
      <c r="AG46" s="5"/>
      <c r="AH46" s="8"/>
      <c r="AI46" s="5"/>
      <c r="AJ46" s="8"/>
      <c r="AK46" s="5"/>
      <c r="AL46" s="8"/>
      <c r="AM46" s="5"/>
      <c r="AN46" s="8"/>
      <c r="AO46" s="5"/>
      <c r="AP46" s="8"/>
      <c r="AQ46" s="5"/>
      <c r="AR46" s="8"/>
      <c r="AS46" s="5"/>
      <c r="AT46" s="8"/>
      <c r="AU46" s="5"/>
      <c r="AV46" s="8"/>
      <c r="AW46" s="5"/>
      <c r="AX46" s="8"/>
      <c r="AY46" s="5"/>
      <c r="AZ46" s="8"/>
      <c r="BA46" s="5"/>
      <c r="BB46" s="8"/>
      <c r="BC46" s="5"/>
      <c r="BD46" s="8"/>
      <c r="BE46" s="5"/>
      <c r="BF46" s="8"/>
      <c r="BG46" s="5"/>
      <c r="BH46" s="8"/>
      <c r="BI46" s="5"/>
      <c r="BJ46" s="8"/>
      <c r="BK46" s="5"/>
      <c r="BL46" s="8"/>
      <c r="BM46" s="5"/>
      <c r="BN46" s="8"/>
      <c r="BO46" s="5"/>
      <c r="BP46" s="8"/>
      <c r="BQ46" s="5"/>
      <c r="BR46" s="8"/>
      <c r="BS46" s="5"/>
      <c r="BT46" s="8"/>
      <c r="BU46" s="5"/>
      <c r="BV46" s="8"/>
      <c r="BW46" s="5"/>
      <c r="BX46" s="8"/>
      <c r="BY46" s="5"/>
      <c r="BZ46" s="8"/>
      <c r="CA46" s="5"/>
      <c r="CB46" s="8"/>
      <c r="CC46" s="5"/>
      <c r="CD46" s="8"/>
      <c r="CE46" s="5"/>
      <c r="CF46" s="8"/>
      <c r="CG46" s="5"/>
      <c r="CH46" s="8"/>
      <c r="CI46" s="5"/>
      <c r="CJ46" s="8"/>
      <c r="CK46" s="5"/>
      <c r="CL46" s="8"/>
      <c r="CM46" s="5"/>
      <c r="CN46" s="8"/>
      <c r="CO46" s="5"/>
      <c r="CP46" s="8"/>
      <c r="CQ46" s="5"/>
      <c r="CR46" s="8"/>
      <c r="CS46" s="5"/>
      <c r="CT46" s="8"/>
      <c r="CU46" s="5"/>
      <c r="CV46" s="8"/>
      <c r="CW46" s="5"/>
      <c r="CX46" s="8"/>
      <c r="CY46" s="5"/>
      <c r="CZ46" s="8"/>
      <c r="DA46" s="5"/>
      <c r="DB46" s="8"/>
      <c r="DC46" s="5"/>
      <c r="DD46" s="8"/>
      <c r="DE46" s="5"/>
      <c r="DF46" s="8"/>
      <c r="DG46" s="5"/>
      <c r="DH46" s="8"/>
      <c r="DI46" s="5"/>
      <c r="DJ46" s="8"/>
      <c r="DK46" s="5"/>
      <c r="DL46" s="8"/>
      <c r="DM46" s="5"/>
      <c r="DN46" s="8"/>
      <c r="DO46" s="5"/>
      <c r="DP46" s="8"/>
      <c r="DQ46" s="5"/>
      <c r="DR46" s="8"/>
      <c r="DS46" s="5"/>
      <c r="DT46" s="8"/>
      <c r="DU46" s="5"/>
      <c r="DV46" s="8"/>
      <c r="DW46" s="5"/>
      <c r="DX46" s="8"/>
      <c r="DY46" s="5"/>
      <c r="DZ46" s="8"/>
      <c r="EA46" s="5"/>
      <c r="EB46" s="8"/>
      <c r="EC46" s="5"/>
      <c r="ED46" s="8"/>
      <c r="EE46" s="5"/>
      <c r="EF46" s="8"/>
      <c r="EG46" s="5"/>
      <c r="EH46" s="8"/>
      <c r="EI46" s="5"/>
      <c r="EJ46" s="8"/>
      <c r="EK46" s="5"/>
      <c r="EL46" s="8"/>
      <c r="EM46" s="5"/>
      <c r="EN46" s="8"/>
      <c r="EO46" s="5"/>
      <c r="EP46" s="8"/>
      <c r="EQ46" s="5"/>
      <c r="ER46" s="8"/>
      <c r="ES46" s="5"/>
      <c r="ET46" s="8"/>
      <c r="EU46" s="5"/>
      <c r="EV46" s="8"/>
      <c r="EW46" s="5"/>
      <c r="EX46" s="8"/>
      <c r="EY46" s="5"/>
      <c r="EZ46" s="8"/>
      <c r="FA46" s="5"/>
      <c r="FB46" s="8"/>
      <c r="FC46" s="5"/>
      <c r="FD46" s="8"/>
      <c r="FE46" s="5"/>
      <c r="FF46" s="8"/>
      <c r="FG46" s="5"/>
      <c r="FH46" s="8"/>
      <c r="FI46" s="5"/>
      <c r="FJ46" s="8"/>
      <c r="FK46" s="5"/>
      <c r="FL46" s="8"/>
      <c r="FM46" s="5"/>
      <c r="FN46" s="8"/>
      <c r="FO46" s="5"/>
      <c r="FP46" s="8"/>
      <c r="FQ46" s="5"/>
      <c r="FR46" s="8"/>
      <c r="FS46" s="5"/>
      <c r="FT46" s="8"/>
      <c r="FU46" s="5"/>
      <c r="FV46" s="8"/>
      <c r="FW46" s="5"/>
      <c r="FX46" s="8"/>
      <c r="FY46" s="5"/>
      <c r="FZ46" s="8"/>
      <c r="GA46" s="5"/>
      <c r="GB46" s="8"/>
      <c r="GC46" s="5"/>
      <c r="GD46" s="8"/>
      <c r="GE46" s="5"/>
      <c r="GF46" s="8"/>
      <c r="GG46" s="5"/>
      <c r="GH46" s="8"/>
      <c r="GI46" s="5"/>
      <c r="GJ46" s="8"/>
      <c r="GK46" s="5"/>
      <c r="GL46" s="8"/>
      <c r="GM46" s="5"/>
      <c r="GN46" s="8"/>
      <c r="GO46" s="5"/>
      <c r="GP46" s="8"/>
      <c r="GQ46" s="5"/>
      <c r="GR46" s="8"/>
      <c r="GS46" s="5"/>
      <c r="GT46" s="8"/>
      <c r="GU46" s="5"/>
      <c r="GV46" s="8"/>
      <c r="GW46" s="5"/>
      <c r="GX46" s="8"/>
      <c r="GY46" s="5"/>
      <c r="GZ46" s="8"/>
      <c r="HA46" s="5"/>
      <c r="HB46" s="8"/>
      <c r="HC46" s="5"/>
      <c r="HD46" s="8"/>
      <c r="HE46" s="5"/>
      <c r="HF46" s="8"/>
      <c r="HG46" s="5"/>
      <c r="HH46" s="8"/>
      <c r="HI46" s="5"/>
      <c r="HJ46" s="8"/>
      <c r="HK46" s="5"/>
      <c r="HL46" s="8"/>
      <c r="HM46" s="5"/>
      <c r="HN46" s="8"/>
      <c r="HO46" s="5"/>
      <c r="HP46" s="8"/>
      <c r="HQ46" s="5"/>
      <c r="HR46" s="8"/>
      <c r="HS46" s="5"/>
      <c r="HT46" s="8"/>
      <c r="HU46" s="5"/>
      <c r="HV46" s="8"/>
      <c r="HW46" s="5"/>
      <c r="HX46" s="8"/>
      <c r="HY46" s="5"/>
      <c r="HZ46" s="8"/>
      <c r="IA46" s="5"/>
      <c r="IB46" s="8"/>
      <c r="IC46" s="5"/>
      <c r="ID46" s="8"/>
      <c r="IE46" s="5"/>
      <c r="IF46" s="8"/>
      <c r="IG46" s="5"/>
      <c r="IH46" s="8"/>
      <c r="II46" s="5"/>
      <c r="IJ46" s="8"/>
      <c r="IK46" s="5"/>
      <c r="IL46" s="8"/>
      <c r="IM46" s="5"/>
      <c r="IN46" s="8"/>
      <c r="IO46" s="5"/>
      <c r="IP46" s="8"/>
      <c r="IQ46" s="5"/>
      <c r="IR46" s="8"/>
      <c r="IS46" s="5"/>
      <c r="IT46" s="8"/>
      <c r="IU46" s="5"/>
    </row>
    <row r="47" spans="1:255" ht="12.6" customHeight="1" x14ac:dyDescent="0.2">
      <c r="A47" s="5" t="str">
        <f>('Drivers Standings'!B7)</f>
        <v>Tyler Reddick</v>
      </c>
      <c r="B47" s="5">
        <f>('Drivers Standings'!C7)</f>
        <v>640</v>
      </c>
      <c r="C47" s="5">
        <f>('Drivers Standings'!D7)</f>
        <v>1</v>
      </c>
      <c r="D47" s="5">
        <f>('Drivers Standings'!E7)</f>
        <v>0</v>
      </c>
      <c r="E47" s="5" t="str">
        <f>('Drivers Standings'!B9)</f>
        <v>Ty Gibbs</v>
      </c>
      <c r="F47" s="5">
        <f>('Drivers Standings'!C9)</f>
        <v>448</v>
      </c>
      <c r="G47" s="5">
        <f>('Drivers Standings'!D9)</f>
        <v>0</v>
      </c>
      <c r="H47" s="5">
        <f>('Drivers Standings'!E9)</f>
        <v>0</v>
      </c>
      <c r="I47" s="5" t="str">
        <f>('Drivers Standings'!B9)</f>
        <v>Ty Gibbs</v>
      </c>
      <c r="J47" s="5">
        <f>('Drivers Standings'!C9)</f>
        <v>448</v>
      </c>
      <c r="K47" s="5">
        <f>('Drivers Standings'!D9)</f>
        <v>0</v>
      </c>
      <c r="L47" s="5">
        <f>('Drivers Standings'!E9)</f>
        <v>0</v>
      </c>
      <c r="M47" s="5" t="str">
        <f>('Drivers Standings'!B7)</f>
        <v>Tyler Reddick</v>
      </c>
      <c r="N47" s="5">
        <f>('Drivers Standings'!C7)</f>
        <v>640</v>
      </c>
      <c r="O47" s="5">
        <f>('Drivers Standings'!D7)</f>
        <v>1</v>
      </c>
      <c r="P47" s="5">
        <f>('Drivers Standings'!E7)</f>
        <v>0</v>
      </c>
      <c r="Q47" s="5"/>
      <c r="R47" s="8"/>
      <c r="S47" s="5"/>
      <c r="T47" s="8"/>
      <c r="U47" s="5"/>
      <c r="V47" s="8"/>
      <c r="W47" s="5"/>
      <c r="X47" s="8"/>
      <c r="Y47" s="5"/>
      <c r="Z47" s="8"/>
      <c r="AA47" s="5"/>
      <c r="AB47" s="8"/>
      <c r="AC47" s="5"/>
      <c r="AD47" s="8"/>
      <c r="AE47" s="5"/>
      <c r="AF47" s="8"/>
      <c r="AG47" s="5"/>
      <c r="AH47" s="8"/>
      <c r="AI47" s="5"/>
      <c r="AJ47" s="8"/>
      <c r="AK47" s="5"/>
      <c r="AL47" s="8"/>
      <c r="AM47" s="5"/>
      <c r="AN47" s="8"/>
      <c r="AO47" s="5"/>
      <c r="AP47" s="8"/>
      <c r="AQ47" s="5"/>
      <c r="AR47" s="8"/>
      <c r="AS47" s="5"/>
      <c r="AT47" s="8"/>
      <c r="AU47" s="5"/>
      <c r="AV47" s="8"/>
      <c r="AW47" s="5"/>
      <c r="AX47" s="8"/>
      <c r="AY47" s="5"/>
      <c r="AZ47" s="8"/>
      <c r="BA47" s="5"/>
      <c r="BB47" s="8"/>
      <c r="BC47" s="5"/>
      <c r="BD47" s="8"/>
      <c r="BE47" s="5"/>
      <c r="BF47" s="8"/>
      <c r="BG47" s="5"/>
      <c r="BH47" s="8"/>
      <c r="BI47" s="5"/>
      <c r="BJ47" s="8"/>
      <c r="BK47" s="5"/>
      <c r="BL47" s="8"/>
      <c r="BM47" s="5"/>
      <c r="BN47" s="8"/>
      <c r="BO47" s="5"/>
      <c r="BP47" s="8"/>
      <c r="BQ47" s="5"/>
      <c r="BR47" s="8"/>
      <c r="BS47" s="5"/>
      <c r="BT47" s="8"/>
      <c r="BU47" s="5"/>
      <c r="BV47" s="8"/>
      <c r="BW47" s="5"/>
      <c r="BX47" s="8"/>
      <c r="BY47" s="5"/>
      <c r="BZ47" s="8"/>
      <c r="CA47" s="5"/>
      <c r="CB47" s="8"/>
      <c r="CC47" s="5"/>
      <c r="CD47" s="8"/>
      <c r="CE47" s="5"/>
      <c r="CF47" s="8"/>
      <c r="CG47" s="5"/>
      <c r="CH47" s="8"/>
      <c r="CI47" s="5"/>
      <c r="CJ47" s="8"/>
      <c r="CK47" s="5"/>
      <c r="CL47" s="8"/>
      <c r="CM47" s="5"/>
      <c r="CN47" s="8"/>
      <c r="CO47" s="5"/>
      <c r="CP47" s="8"/>
      <c r="CQ47" s="5"/>
      <c r="CR47" s="8"/>
      <c r="CS47" s="5"/>
      <c r="CT47" s="8"/>
      <c r="CU47" s="5"/>
      <c r="CV47" s="8"/>
      <c r="CW47" s="5"/>
      <c r="CX47" s="8"/>
      <c r="CY47" s="5"/>
      <c r="CZ47" s="8"/>
      <c r="DA47" s="5"/>
      <c r="DB47" s="8"/>
      <c r="DC47" s="5"/>
      <c r="DD47" s="8"/>
      <c r="DE47" s="5"/>
      <c r="DF47" s="8"/>
      <c r="DG47" s="5"/>
      <c r="DH47" s="8"/>
      <c r="DI47" s="5"/>
      <c r="DJ47" s="8"/>
      <c r="DK47" s="5"/>
      <c r="DL47" s="8"/>
      <c r="DM47" s="5"/>
      <c r="DN47" s="8"/>
      <c r="DO47" s="5"/>
      <c r="DP47" s="8"/>
      <c r="DQ47" s="5"/>
      <c r="DR47" s="8"/>
      <c r="DS47" s="5"/>
      <c r="DT47" s="8"/>
      <c r="DU47" s="5"/>
      <c r="DV47" s="8"/>
      <c r="DW47" s="5"/>
      <c r="DX47" s="8"/>
      <c r="DY47" s="5"/>
      <c r="DZ47" s="8"/>
      <c r="EA47" s="5"/>
      <c r="EB47" s="8"/>
      <c r="EC47" s="5"/>
      <c r="ED47" s="8"/>
      <c r="EE47" s="5"/>
      <c r="EF47" s="8"/>
      <c r="EG47" s="5"/>
      <c r="EH47" s="8"/>
      <c r="EI47" s="5"/>
      <c r="EJ47" s="8"/>
      <c r="EK47" s="5"/>
      <c r="EL47" s="8"/>
      <c r="EM47" s="5"/>
      <c r="EN47" s="8"/>
      <c r="EO47" s="5"/>
      <c r="EP47" s="8"/>
      <c r="EQ47" s="5"/>
      <c r="ER47" s="8"/>
      <c r="ES47" s="5"/>
      <c r="ET47" s="8"/>
      <c r="EU47" s="5"/>
      <c r="EV47" s="8"/>
      <c r="EW47" s="5"/>
      <c r="EX47" s="8"/>
      <c r="EY47" s="5"/>
      <c r="EZ47" s="8"/>
      <c r="FA47" s="5"/>
      <c r="FB47" s="8"/>
      <c r="FC47" s="5"/>
      <c r="FD47" s="8"/>
      <c r="FE47" s="5"/>
      <c r="FF47" s="8"/>
      <c r="FG47" s="5"/>
      <c r="FH47" s="8"/>
      <c r="FI47" s="5"/>
      <c r="FJ47" s="8"/>
      <c r="FK47" s="5"/>
      <c r="FL47" s="8"/>
      <c r="FM47" s="5"/>
      <c r="FN47" s="8"/>
      <c r="FO47" s="5"/>
      <c r="FP47" s="8"/>
      <c r="FQ47" s="5"/>
      <c r="FR47" s="8"/>
      <c r="FS47" s="5"/>
      <c r="FT47" s="8"/>
      <c r="FU47" s="5"/>
      <c r="FV47" s="8"/>
      <c r="FW47" s="5"/>
      <c r="FX47" s="8"/>
      <c r="FY47" s="5"/>
      <c r="FZ47" s="8"/>
      <c r="GA47" s="5"/>
      <c r="GB47" s="8"/>
      <c r="GC47" s="5"/>
      <c r="GD47" s="8"/>
      <c r="GE47" s="5"/>
      <c r="GF47" s="8"/>
      <c r="GG47" s="5"/>
      <c r="GH47" s="8"/>
      <c r="GI47" s="5"/>
      <c r="GJ47" s="8"/>
      <c r="GK47" s="5"/>
      <c r="GL47" s="8"/>
      <c r="GM47" s="5"/>
      <c r="GN47" s="8"/>
      <c r="GO47" s="5"/>
      <c r="GP47" s="8"/>
      <c r="GQ47" s="5"/>
      <c r="GR47" s="8"/>
      <c r="GS47" s="5"/>
      <c r="GT47" s="8"/>
      <c r="GU47" s="5"/>
      <c r="GV47" s="8"/>
      <c r="GW47" s="5"/>
      <c r="GX47" s="8"/>
      <c r="GY47" s="5"/>
      <c r="GZ47" s="8"/>
      <c r="HA47" s="5"/>
      <c r="HB47" s="8"/>
      <c r="HC47" s="5"/>
      <c r="HD47" s="8"/>
      <c r="HE47" s="5"/>
      <c r="HF47" s="8"/>
      <c r="HG47" s="5"/>
      <c r="HH47" s="8"/>
      <c r="HI47" s="5"/>
      <c r="HJ47" s="8"/>
      <c r="HK47" s="5"/>
      <c r="HL47" s="8"/>
      <c r="HM47" s="5"/>
      <c r="HN47" s="8"/>
      <c r="HO47" s="5"/>
      <c r="HP47" s="8"/>
      <c r="HQ47" s="5"/>
      <c r="HR47" s="8"/>
      <c r="HS47" s="5"/>
      <c r="HT47" s="8"/>
      <c r="HU47" s="5"/>
      <c r="HV47" s="8"/>
      <c r="HW47" s="5"/>
      <c r="HX47" s="8"/>
      <c r="HY47" s="5"/>
      <c r="HZ47" s="8"/>
      <c r="IA47" s="5"/>
      <c r="IB47" s="8"/>
      <c r="IC47" s="5"/>
      <c r="ID47" s="8"/>
      <c r="IE47" s="5"/>
      <c r="IF47" s="8"/>
      <c r="IG47" s="5"/>
      <c r="IH47" s="8"/>
      <c r="II47" s="5"/>
      <c r="IJ47" s="8"/>
      <c r="IK47" s="5"/>
      <c r="IL47" s="8"/>
      <c r="IM47" s="5"/>
      <c r="IN47" s="8"/>
      <c r="IO47" s="5"/>
      <c r="IP47" s="8"/>
      <c r="IQ47" s="5"/>
      <c r="IR47" s="8"/>
      <c r="IS47" s="5"/>
      <c r="IT47" s="8"/>
      <c r="IU47" s="5"/>
    </row>
    <row r="48" spans="1:255" ht="12.6" customHeight="1" x14ac:dyDescent="0.2">
      <c r="A48" s="5" t="str">
        <f>('Drivers Standings'!B14)</f>
        <v>Alex Bowman</v>
      </c>
      <c r="B48" s="5">
        <f>('Drivers Standings'!C14)</f>
        <v>547</v>
      </c>
      <c r="C48" s="5">
        <f>('Drivers Standings'!D14)</f>
        <v>1</v>
      </c>
      <c r="D48" s="5">
        <f>('Drivers Standings'!E14)</f>
        <v>0</v>
      </c>
      <c r="E48" s="5" t="str">
        <f>('Drivers Standings'!B14)</f>
        <v>Alex Bowman</v>
      </c>
      <c r="F48" s="5">
        <f>('Drivers Standings'!C14)</f>
        <v>547</v>
      </c>
      <c r="G48" s="5">
        <f>('Drivers Standings'!D14)</f>
        <v>1</v>
      </c>
      <c r="H48" s="5">
        <f>('Drivers Standings'!E14)</f>
        <v>0</v>
      </c>
      <c r="I48" s="5" t="str">
        <f>('Drivers Standings'!B10)</f>
        <v>Chase Briscoe</v>
      </c>
      <c r="J48" s="5">
        <f>('Drivers Standings'!C10)</f>
        <v>570</v>
      </c>
      <c r="K48" s="5">
        <f>('Drivers Standings'!D10)</f>
        <v>1</v>
      </c>
      <c r="L48" s="5">
        <f>('Drivers Standings'!E10)</f>
        <v>1</v>
      </c>
      <c r="M48" s="5" t="str">
        <f>('Drivers Standings'!B10)</f>
        <v>Chase Briscoe</v>
      </c>
      <c r="N48" s="5">
        <f>('Drivers Standings'!C10)</f>
        <v>570</v>
      </c>
      <c r="O48" s="5">
        <f>('Drivers Standings'!D10)</f>
        <v>1</v>
      </c>
      <c r="P48" s="5">
        <f>('Drivers Standings'!E10)</f>
        <v>1</v>
      </c>
      <c r="Q48" s="5"/>
      <c r="R48" s="8"/>
      <c r="S48" s="5"/>
      <c r="T48" s="8"/>
      <c r="U48" s="5"/>
      <c r="V48" s="8"/>
      <c r="W48" s="5"/>
      <c r="X48" s="8"/>
      <c r="Y48" s="5"/>
      <c r="Z48" s="8"/>
      <c r="AA48" s="5"/>
      <c r="AB48" s="8"/>
      <c r="AC48" s="5"/>
      <c r="AD48" s="8"/>
      <c r="AE48" s="5"/>
      <c r="AF48" s="8"/>
      <c r="AG48" s="5"/>
      <c r="AH48" s="8"/>
      <c r="AI48" s="5"/>
      <c r="AJ48" s="8"/>
      <c r="AK48" s="5"/>
      <c r="AL48" s="8"/>
      <c r="AM48" s="5"/>
      <c r="AN48" s="8"/>
      <c r="AO48" s="5"/>
      <c r="AP48" s="8"/>
      <c r="AQ48" s="5"/>
      <c r="AR48" s="8"/>
      <c r="AS48" s="5"/>
      <c r="AT48" s="8"/>
      <c r="AU48" s="5"/>
      <c r="AV48" s="8"/>
      <c r="AW48" s="5"/>
      <c r="AX48" s="8"/>
      <c r="AY48" s="5"/>
      <c r="AZ48" s="8"/>
      <c r="BA48" s="5"/>
      <c r="BB48" s="8"/>
      <c r="BC48" s="5"/>
      <c r="BD48" s="8"/>
      <c r="BE48" s="5"/>
      <c r="BF48" s="8"/>
      <c r="BG48" s="5"/>
      <c r="BH48" s="8"/>
      <c r="BI48" s="5"/>
      <c r="BJ48" s="8"/>
      <c r="BK48" s="5"/>
      <c r="BL48" s="8"/>
      <c r="BM48" s="5"/>
      <c r="BN48" s="8"/>
      <c r="BO48" s="5"/>
      <c r="BP48" s="8"/>
      <c r="BQ48" s="5"/>
      <c r="BR48" s="8"/>
      <c r="BS48" s="5"/>
      <c r="BT48" s="8"/>
      <c r="BU48" s="5"/>
      <c r="BV48" s="8"/>
      <c r="BW48" s="5"/>
      <c r="BX48" s="8"/>
      <c r="BY48" s="5"/>
      <c r="BZ48" s="8"/>
      <c r="CA48" s="5"/>
      <c r="CB48" s="8"/>
      <c r="CC48" s="5"/>
      <c r="CD48" s="8"/>
      <c r="CE48" s="5"/>
      <c r="CF48" s="8"/>
      <c r="CG48" s="5"/>
      <c r="CH48" s="8"/>
      <c r="CI48" s="5"/>
      <c r="CJ48" s="8"/>
      <c r="CK48" s="5"/>
      <c r="CL48" s="8"/>
      <c r="CM48" s="5"/>
      <c r="CN48" s="8"/>
      <c r="CO48" s="5"/>
      <c r="CP48" s="8"/>
      <c r="CQ48" s="5"/>
      <c r="CR48" s="8"/>
      <c r="CS48" s="5"/>
      <c r="CT48" s="8"/>
      <c r="CU48" s="5"/>
      <c r="CV48" s="8"/>
      <c r="CW48" s="5"/>
      <c r="CX48" s="8"/>
      <c r="CY48" s="5"/>
      <c r="CZ48" s="8"/>
      <c r="DA48" s="5"/>
      <c r="DB48" s="8"/>
      <c r="DC48" s="5"/>
      <c r="DD48" s="8"/>
      <c r="DE48" s="5"/>
      <c r="DF48" s="8"/>
      <c r="DG48" s="5"/>
      <c r="DH48" s="8"/>
      <c r="DI48" s="5"/>
      <c r="DJ48" s="8"/>
      <c r="DK48" s="5"/>
      <c r="DL48" s="8"/>
      <c r="DM48" s="5"/>
      <c r="DN48" s="8"/>
      <c r="DO48" s="5"/>
      <c r="DP48" s="8"/>
      <c r="DQ48" s="5"/>
      <c r="DR48" s="8"/>
      <c r="DS48" s="5"/>
      <c r="DT48" s="8"/>
      <c r="DU48" s="5"/>
      <c r="DV48" s="8"/>
      <c r="DW48" s="5"/>
      <c r="DX48" s="8"/>
      <c r="DY48" s="5"/>
      <c r="DZ48" s="8"/>
      <c r="EA48" s="5"/>
      <c r="EB48" s="8"/>
      <c r="EC48" s="5"/>
      <c r="ED48" s="8"/>
      <c r="EE48" s="5"/>
      <c r="EF48" s="8"/>
      <c r="EG48" s="5"/>
      <c r="EH48" s="8"/>
      <c r="EI48" s="5"/>
      <c r="EJ48" s="8"/>
      <c r="EK48" s="5"/>
      <c r="EL48" s="8"/>
      <c r="EM48" s="5"/>
      <c r="EN48" s="8"/>
      <c r="EO48" s="5"/>
      <c r="EP48" s="8"/>
      <c r="EQ48" s="5"/>
      <c r="ER48" s="8"/>
      <c r="ES48" s="5"/>
      <c r="ET48" s="8"/>
      <c r="EU48" s="5"/>
      <c r="EV48" s="8"/>
      <c r="EW48" s="5"/>
      <c r="EX48" s="8"/>
      <c r="EY48" s="5"/>
      <c r="EZ48" s="8"/>
      <c r="FA48" s="5"/>
      <c r="FB48" s="8"/>
      <c r="FC48" s="5"/>
      <c r="FD48" s="8"/>
      <c r="FE48" s="5"/>
      <c r="FF48" s="8"/>
      <c r="FG48" s="5"/>
      <c r="FH48" s="8"/>
      <c r="FI48" s="5"/>
      <c r="FJ48" s="8"/>
      <c r="FK48" s="5"/>
      <c r="FL48" s="8"/>
      <c r="FM48" s="5"/>
      <c r="FN48" s="8"/>
      <c r="FO48" s="5"/>
      <c r="FP48" s="8"/>
      <c r="FQ48" s="5"/>
      <c r="FR48" s="8"/>
      <c r="FS48" s="5"/>
      <c r="FT48" s="8"/>
      <c r="FU48" s="5"/>
      <c r="FV48" s="8"/>
      <c r="FW48" s="5"/>
      <c r="FX48" s="8"/>
      <c r="FY48" s="5"/>
      <c r="FZ48" s="8"/>
      <c r="GA48" s="5"/>
      <c r="GB48" s="8"/>
      <c r="GC48" s="5"/>
      <c r="GD48" s="8"/>
      <c r="GE48" s="5"/>
      <c r="GF48" s="8"/>
      <c r="GG48" s="5"/>
      <c r="GH48" s="8"/>
      <c r="GI48" s="5"/>
      <c r="GJ48" s="8"/>
      <c r="GK48" s="5"/>
      <c r="GL48" s="8"/>
      <c r="GM48" s="5"/>
      <c r="GN48" s="8"/>
      <c r="GO48" s="5"/>
      <c r="GP48" s="8"/>
      <c r="GQ48" s="5"/>
      <c r="GR48" s="8"/>
      <c r="GS48" s="5"/>
      <c r="GT48" s="8"/>
      <c r="GU48" s="5"/>
      <c r="GV48" s="8"/>
      <c r="GW48" s="5"/>
      <c r="GX48" s="8"/>
      <c r="GY48" s="5"/>
      <c r="GZ48" s="8"/>
      <c r="HA48" s="5"/>
      <c r="HB48" s="8"/>
      <c r="HC48" s="5"/>
      <c r="HD48" s="8"/>
      <c r="HE48" s="5"/>
      <c r="HF48" s="8"/>
      <c r="HG48" s="5"/>
      <c r="HH48" s="8"/>
      <c r="HI48" s="5"/>
      <c r="HJ48" s="8"/>
      <c r="HK48" s="5"/>
      <c r="HL48" s="8"/>
      <c r="HM48" s="5"/>
      <c r="HN48" s="8"/>
      <c r="HO48" s="5"/>
      <c r="HP48" s="8"/>
      <c r="HQ48" s="5"/>
      <c r="HR48" s="8"/>
      <c r="HS48" s="5"/>
      <c r="HT48" s="8"/>
      <c r="HU48" s="5"/>
      <c r="HV48" s="8"/>
      <c r="HW48" s="5"/>
      <c r="HX48" s="8"/>
      <c r="HY48" s="5"/>
      <c r="HZ48" s="8"/>
      <c r="IA48" s="5"/>
      <c r="IB48" s="8"/>
      <c r="IC48" s="5"/>
      <c r="ID48" s="8"/>
      <c r="IE48" s="5"/>
      <c r="IF48" s="8"/>
      <c r="IG48" s="5"/>
      <c r="IH48" s="8"/>
      <c r="II48" s="5"/>
      <c r="IJ48" s="8"/>
      <c r="IK48" s="5"/>
      <c r="IL48" s="8"/>
      <c r="IM48" s="5"/>
      <c r="IN48" s="8"/>
      <c r="IO48" s="5"/>
      <c r="IP48" s="8"/>
      <c r="IQ48" s="5"/>
      <c r="IR48" s="8"/>
      <c r="IS48" s="5"/>
      <c r="IT48" s="8"/>
      <c r="IU48" s="5"/>
    </row>
    <row r="49" spans="1:255" ht="12.6" customHeight="1" x14ac:dyDescent="0.2">
      <c r="A49" s="5" t="str">
        <f>('Drivers Standings'!B18)</f>
        <v>Austin Cindric</v>
      </c>
      <c r="B49" s="5">
        <f>('Drivers Standings'!C18)</f>
        <v>417</v>
      </c>
      <c r="C49" s="5">
        <f>('Drivers Standings'!D18)</f>
        <v>1</v>
      </c>
      <c r="D49" s="5">
        <f>('Drivers Standings'!E18)</f>
        <v>1</v>
      </c>
      <c r="E49" s="5" t="str">
        <f>('Drivers Standings'!B15)</f>
        <v>Chris Buescher</v>
      </c>
      <c r="F49" s="5">
        <f>('Drivers Standings'!C15)</f>
        <v>528</v>
      </c>
      <c r="G49" s="5">
        <f>('Drivers Standings'!D15)</f>
        <v>1</v>
      </c>
      <c r="H49" s="5">
        <f>('Drivers Standings'!E15)</f>
        <v>0</v>
      </c>
      <c r="I49" s="5" t="str">
        <f>('Drivers Standings'!B16)</f>
        <v>Bubba Wallace</v>
      </c>
      <c r="J49" s="5">
        <f>('Drivers Standings'!C16)</f>
        <v>500</v>
      </c>
      <c r="K49" s="5">
        <f>('Drivers Standings'!D16)</f>
        <v>1</v>
      </c>
      <c r="L49" s="5">
        <f>('Drivers Standings'!E16)</f>
        <v>0</v>
      </c>
      <c r="M49" s="5" t="str">
        <f>('Drivers Standings'!B15)</f>
        <v>Chris Buescher</v>
      </c>
      <c r="N49" s="5">
        <f>('Drivers Standings'!C15)</f>
        <v>528</v>
      </c>
      <c r="O49" s="5">
        <f>('Drivers Standings'!D15)</f>
        <v>1</v>
      </c>
      <c r="P49" s="5">
        <f>('Drivers Standings'!E15)</f>
        <v>0</v>
      </c>
      <c r="Q49" s="5"/>
      <c r="R49" s="8"/>
      <c r="S49" s="5"/>
      <c r="T49" s="8"/>
      <c r="U49" s="5"/>
      <c r="V49" s="8"/>
      <c r="W49" s="5"/>
      <c r="X49" s="8"/>
      <c r="Y49" s="5"/>
      <c r="Z49" s="8"/>
      <c r="AA49" s="5"/>
      <c r="AB49" s="8"/>
      <c r="AC49" s="5"/>
      <c r="AD49" s="8"/>
      <c r="AE49" s="5"/>
      <c r="AF49" s="8"/>
      <c r="AG49" s="5"/>
      <c r="AH49" s="8"/>
      <c r="AI49" s="5"/>
      <c r="AJ49" s="8"/>
      <c r="AK49" s="5"/>
      <c r="AL49" s="8"/>
      <c r="AM49" s="5"/>
      <c r="AN49" s="8"/>
      <c r="AO49" s="5"/>
      <c r="AP49" s="8"/>
      <c r="AQ49" s="5"/>
      <c r="AR49" s="8"/>
      <c r="AS49" s="5"/>
      <c r="AT49" s="8"/>
      <c r="AU49" s="5"/>
      <c r="AV49" s="8"/>
      <c r="AW49" s="5"/>
      <c r="AX49" s="8"/>
      <c r="AY49" s="5"/>
      <c r="AZ49" s="8"/>
      <c r="BA49" s="5"/>
      <c r="BB49" s="8"/>
      <c r="BC49" s="5"/>
      <c r="BD49" s="8"/>
      <c r="BE49" s="5"/>
      <c r="BF49" s="8"/>
      <c r="BG49" s="5"/>
      <c r="BH49" s="8"/>
      <c r="BI49" s="5"/>
      <c r="BJ49" s="8"/>
      <c r="BK49" s="5"/>
      <c r="BL49" s="8"/>
      <c r="BM49" s="5"/>
      <c r="BN49" s="8"/>
      <c r="BO49" s="5"/>
      <c r="BP49" s="8"/>
      <c r="BQ49" s="5"/>
      <c r="BR49" s="8"/>
      <c r="BS49" s="5"/>
      <c r="BT49" s="8"/>
      <c r="BU49" s="5"/>
      <c r="BV49" s="8"/>
      <c r="BW49" s="5"/>
      <c r="BX49" s="8"/>
      <c r="BY49" s="5"/>
      <c r="BZ49" s="8"/>
      <c r="CA49" s="5"/>
      <c r="CB49" s="8"/>
      <c r="CC49" s="5"/>
      <c r="CD49" s="8"/>
      <c r="CE49" s="5"/>
      <c r="CF49" s="8"/>
      <c r="CG49" s="5"/>
      <c r="CH49" s="8"/>
      <c r="CI49" s="5"/>
      <c r="CJ49" s="8"/>
      <c r="CK49" s="5"/>
      <c r="CL49" s="8"/>
      <c r="CM49" s="5"/>
      <c r="CN49" s="8"/>
      <c r="CO49" s="5"/>
      <c r="CP49" s="8"/>
      <c r="CQ49" s="5"/>
      <c r="CR49" s="8"/>
      <c r="CS49" s="5"/>
      <c r="CT49" s="8"/>
      <c r="CU49" s="5"/>
      <c r="CV49" s="8"/>
      <c r="CW49" s="5"/>
      <c r="CX49" s="8"/>
      <c r="CY49" s="5"/>
      <c r="CZ49" s="8"/>
      <c r="DA49" s="5"/>
      <c r="DB49" s="8"/>
      <c r="DC49" s="5"/>
      <c r="DD49" s="8"/>
      <c r="DE49" s="5"/>
      <c r="DF49" s="8"/>
      <c r="DG49" s="5"/>
      <c r="DH49" s="8"/>
      <c r="DI49" s="5"/>
      <c r="DJ49" s="8"/>
      <c r="DK49" s="5"/>
      <c r="DL49" s="8"/>
      <c r="DM49" s="5"/>
      <c r="DN49" s="8"/>
      <c r="DO49" s="5"/>
      <c r="DP49" s="8"/>
      <c r="DQ49" s="5"/>
      <c r="DR49" s="8"/>
      <c r="DS49" s="5"/>
      <c r="DT49" s="8"/>
      <c r="DU49" s="5"/>
      <c r="DV49" s="8"/>
      <c r="DW49" s="5"/>
      <c r="DX49" s="8"/>
      <c r="DY49" s="5"/>
      <c r="DZ49" s="8"/>
      <c r="EA49" s="5"/>
      <c r="EB49" s="8"/>
      <c r="EC49" s="5"/>
      <c r="ED49" s="8"/>
      <c r="EE49" s="5"/>
      <c r="EF49" s="8"/>
      <c r="EG49" s="5"/>
      <c r="EH49" s="8"/>
      <c r="EI49" s="5"/>
      <c r="EJ49" s="8"/>
      <c r="EK49" s="5"/>
      <c r="EL49" s="8"/>
      <c r="EM49" s="5"/>
      <c r="EN49" s="8"/>
      <c r="EO49" s="5"/>
      <c r="EP49" s="8"/>
      <c r="EQ49" s="5"/>
      <c r="ER49" s="8"/>
      <c r="ES49" s="5"/>
      <c r="ET49" s="8"/>
      <c r="EU49" s="5"/>
      <c r="EV49" s="8"/>
      <c r="EW49" s="5"/>
      <c r="EX49" s="8"/>
      <c r="EY49" s="5"/>
      <c r="EZ49" s="8"/>
      <c r="FA49" s="5"/>
      <c r="FB49" s="8"/>
      <c r="FC49" s="5"/>
      <c r="FD49" s="8"/>
      <c r="FE49" s="5"/>
      <c r="FF49" s="8"/>
      <c r="FG49" s="5"/>
      <c r="FH49" s="8"/>
      <c r="FI49" s="5"/>
      <c r="FJ49" s="8"/>
      <c r="FK49" s="5"/>
      <c r="FL49" s="8"/>
      <c r="FM49" s="5"/>
      <c r="FN49" s="8"/>
      <c r="FO49" s="5"/>
      <c r="FP49" s="8"/>
      <c r="FQ49" s="5"/>
      <c r="FR49" s="8"/>
      <c r="FS49" s="5"/>
      <c r="FT49" s="8"/>
      <c r="FU49" s="5"/>
      <c r="FV49" s="8"/>
      <c r="FW49" s="5"/>
      <c r="FX49" s="8"/>
      <c r="FY49" s="5"/>
      <c r="FZ49" s="8"/>
      <c r="GA49" s="5"/>
      <c r="GB49" s="8"/>
      <c r="GC49" s="5"/>
      <c r="GD49" s="8"/>
      <c r="GE49" s="5"/>
      <c r="GF49" s="8"/>
      <c r="GG49" s="5"/>
      <c r="GH49" s="8"/>
      <c r="GI49" s="5"/>
      <c r="GJ49" s="8"/>
      <c r="GK49" s="5"/>
      <c r="GL49" s="8"/>
      <c r="GM49" s="5"/>
      <c r="GN49" s="8"/>
      <c r="GO49" s="5"/>
      <c r="GP49" s="8"/>
      <c r="GQ49" s="5"/>
      <c r="GR49" s="8"/>
      <c r="GS49" s="5"/>
      <c r="GT49" s="8"/>
      <c r="GU49" s="5"/>
      <c r="GV49" s="8"/>
      <c r="GW49" s="5"/>
      <c r="GX49" s="8"/>
      <c r="GY49" s="5"/>
      <c r="GZ49" s="8"/>
      <c r="HA49" s="5"/>
      <c r="HB49" s="8"/>
      <c r="HC49" s="5"/>
      <c r="HD49" s="8"/>
      <c r="HE49" s="5"/>
      <c r="HF49" s="8"/>
      <c r="HG49" s="5"/>
      <c r="HH49" s="8"/>
      <c r="HI49" s="5"/>
      <c r="HJ49" s="8"/>
      <c r="HK49" s="5"/>
      <c r="HL49" s="8"/>
      <c r="HM49" s="5"/>
      <c r="HN49" s="8"/>
      <c r="HO49" s="5"/>
      <c r="HP49" s="8"/>
      <c r="HQ49" s="5"/>
      <c r="HR49" s="8"/>
      <c r="HS49" s="5"/>
      <c r="HT49" s="8"/>
      <c r="HU49" s="5"/>
      <c r="HV49" s="8"/>
      <c r="HW49" s="5"/>
      <c r="HX49" s="8"/>
      <c r="HY49" s="5"/>
      <c r="HZ49" s="8"/>
      <c r="IA49" s="5"/>
      <c r="IB49" s="8"/>
      <c r="IC49" s="5"/>
      <c r="ID49" s="8"/>
      <c r="IE49" s="5"/>
      <c r="IF49" s="8"/>
      <c r="IG49" s="5"/>
      <c r="IH49" s="8"/>
      <c r="II49" s="5"/>
      <c r="IJ49" s="8"/>
      <c r="IK49" s="5"/>
      <c r="IL49" s="8"/>
      <c r="IM49" s="5"/>
      <c r="IN49" s="8"/>
      <c r="IO49" s="5"/>
      <c r="IP49" s="8"/>
      <c r="IQ49" s="5"/>
      <c r="IR49" s="8"/>
      <c r="IS49" s="5"/>
      <c r="IT49" s="8"/>
      <c r="IU49" s="5"/>
    </row>
    <row r="50" spans="1:255" ht="12.6" customHeight="1" x14ac:dyDescent="0.2">
      <c r="A50" s="5" t="str">
        <f>('Drivers Standings'!B19)</f>
        <v>Daniel Suarez</v>
      </c>
      <c r="B50" s="5">
        <f>('Drivers Standings'!C19)</f>
        <v>341</v>
      </c>
      <c r="C50" s="5">
        <f>('Drivers Standings'!D19)</f>
        <v>0</v>
      </c>
      <c r="D50" s="5">
        <f>('Drivers Standings'!E19)</f>
        <v>0</v>
      </c>
      <c r="E50" s="5" t="str">
        <f>('Drivers Standings'!B17)</f>
        <v>S. VanGiesbergen</v>
      </c>
      <c r="F50" s="5">
        <f>('Drivers Standings'!C17)</f>
        <v>374</v>
      </c>
      <c r="G50" s="5">
        <f>('Drivers Standings'!D17)</f>
        <v>1</v>
      </c>
      <c r="H50" s="5">
        <f>('Drivers Standings'!E17)</f>
        <v>1</v>
      </c>
      <c r="I50" s="5" t="str">
        <f>('Drivers Standings'!B17)</f>
        <v>S. VanGiesbergen</v>
      </c>
      <c r="J50" s="5">
        <f>('Drivers Standings'!C17)</f>
        <v>374</v>
      </c>
      <c r="K50" s="5">
        <f>('Drivers Standings'!D17)</f>
        <v>1</v>
      </c>
      <c r="L50" s="5">
        <f>('Drivers Standings'!E17)</f>
        <v>1</v>
      </c>
      <c r="M50" s="5" t="str">
        <f>('Drivers Standings'!B22)</f>
        <v>Austin Dillon</v>
      </c>
      <c r="N50" s="5">
        <f>('Drivers Standings'!C22)</f>
        <v>353</v>
      </c>
      <c r="O50" s="5">
        <f>('Drivers Standings'!D22)</f>
        <v>0</v>
      </c>
      <c r="P50" s="5">
        <f>('Drivers Standings'!E22)</f>
        <v>0</v>
      </c>
      <c r="Q50" s="5"/>
      <c r="R50" s="8"/>
      <c r="S50" s="5"/>
      <c r="T50" s="8"/>
      <c r="U50" s="5"/>
      <c r="V50" s="8"/>
      <c r="W50" s="5"/>
      <c r="X50" s="8"/>
      <c r="Y50" s="5"/>
      <c r="Z50" s="8"/>
      <c r="AA50" s="5"/>
      <c r="AB50" s="8"/>
      <c r="AC50" s="5"/>
      <c r="AD50" s="8"/>
      <c r="AE50" s="5"/>
      <c r="AF50" s="8"/>
      <c r="AG50" s="5"/>
      <c r="AH50" s="8"/>
      <c r="AI50" s="5"/>
      <c r="AJ50" s="8"/>
      <c r="AK50" s="5"/>
      <c r="AL50" s="8"/>
      <c r="AM50" s="5"/>
      <c r="AN50" s="8"/>
      <c r="AO50" s="5"/>
      <c r="AP50" s="8"/>
      <c r="AQ50" s="5"/>
      <c r="AR50" s="8"/>
      <c r="AS50" s="5"/>
      <c r="AT50" s="8"/>
      <c r="AU50" s="5"/>
      <c r="AV50" s="8"/>
      <c r="AW50" s="5"/>
      <c r="AX50" s="8"/>
      <c r="AY50" s="5"/>
      <c r="AZ50" s="8"/>
      <c r="BA50" s="5"/>
      <c r="BB50" s="8"/>
      <c r="BC50" s="5"/>
      <c r="BD50" s="8"/>
      <c r="BE50" s="5"/>
      <c r="BF50" s="8"/>
      <c r="BG50" s="5"/>
      <c r="BH50" s="8"/>
      <c r="BI50" s="5"/>
      <c r="BJ50" s="8"/>
      <c r="BK50" s="5"/>
      <c r="BL50" s="8"/>
      <c r="BM50" s="5"/>
      <c r="BN50" s="8"/>
      <c r="BO50" s="5"/>
      <c r="BP50" s="8"/>
      <c r="BQ50" s="5"/>
      <c r="BR50" s="8"/>
      <c r="BS50" s="5"/>
      <c r="BT50" s="8"/>
      <c r="BU50" s="5"/>
      <c r="BV50" s="8"/>
      <c r="BW50" s="5"/>
      <c r="BX50" s="8"/>
      <c r="BY50" s="5"/>
      <c r="BZ50" s="8"/>
      <c r="CA50" s="5"/>
      <c r="CB50" s="8"/>
      <c r="CC50" s="5"/>
      <c r="CD50" s="8"/>
      <c r="CE50" s="5"/>
      <c r="CF50" s="8"/>
      <c r="CG50" s="5"/>
      <c r="CH50" s="8"/>
      <c r="CI50" s="5"/>
      <c r="CJ50" s="8"/>
      <c r="CK50" s="5"/>
      <c r="CL50" s="8"/>
      <c r="CM50" s="5"/>
      <c r="CN50" s="8"/>
      <c r="CO50" s="5"/>
      <c r="CP50" s="8"/>
      <c r="CQ50" s="5"/>
      <c r="CR50" s="8"/>
      <c r="CS50" s="5"/>
      <c r="CT50" s="8"/>
      <c r="CU50" s="5"/>
      <c r="CV50" s="8"/>
      <c r="CW50" s="5"/>
      <c r="CX50" s="8"/>
      <c r="CY50" s="5"/>
      <c r="CZ50" s="8"/>
      <c r="DA50" s="5"/>
      <c r="DB50" s="8"/>
      <c r="DC50" s="5"/>
      <c r="DD50" s="8"/>
      <c r="DE50" s="5"/>
      <c r="DF50" s="8"/>
      <c r="DG50" s="5"/>
      <c r="DH50" s="8"/>
      <c r="DI50" s="5"/>
      <c r="DJ50" s="8"/>
      <c r="DK50" s="5"/>
      <c r="DL50" s="8"/>
      <c r="DM50" s="5"/>
      <c r="DN50" s="8"/>
      <c r="DO50" s="5"/>
      <c r="DP50" s="8"/>
      <c r="DQ50" s="5"/>
      <c r="DR50" s="8"/>
      <c r="DS50" s="5"/>
      <c r="DT50" s="8"/>
      <c r="DU50" s="5"/>
      <c r="DV50" s="8"/>
      <c r="DW50" s="5"/>
      <c r="DX50" s="8"/>
      <c r="DY50" s="5"/>
      <c r="DZ50" s="8"/>
      <c r="EA50" s="5"/>
      <c r="EB50" s="8"/>
      <c r="EC50" s="5"/>
      <c r="ED50" s="8"/>
      <c r="EE50" s="5"/>
      <c r="EF50" s="8"/>
      <c r="EG50" s="5"/>
      <c r="EH50" s="8"/>
      <c r="EI50" s="5"/>
      <c r="EJ50" s="8"/>
      <c r="EK50" s="5"/>
      <c r="EL50" s="8"/>
      <c r="EM50" s="5"/>
      <c r="EN50" s="8"/>
      <c r="EO50" s="5"/>
      <c r="EP50" s="8"/>
      <c r="EQ50" s="5"/>
      <c r="ER50" s="8"/>
      <c r="ES50" s="5"/>
      <c r="ET50" s="8"/>
      <c r="EU50" s="5"/>
      <c r="EV50" s="8"/>
      <c r="EW50" s="5"/>
      <c r="EX50" s="8"/>
      <c r="EY50" s="5"/>
      <c r="EZ50" s="8"/>
      <c r="FA50" s="5"/>
      <c r="FB50" s="8"/>
      <c r="FC50" s="5"/>
      <c r="FD50" s="8"/>
      <c r="FE50" s="5"/>
      <c r="FF50" s="8"/>
      <c r="FG50" s="5"/>
      <c r="FH50" s="8"/>
      <c r="FI50" s="5"/>
      <c r="FJ50" s="8"/>
      <c r="FK50" s="5"/>
      <c r="FL50" s="8"/>
      <c r="FM50" s="5"/>
      <c r="FN50" s="8"/>
      <c r="FO50" s="5"/>
      <c r="FP50" s="8"/>
      <c r="FQ50" s="5"/>
      <c r="FR50" s="8"/>
      <c r="FS50" s="5"/>
      <c r="FT50" s="8"/>
      <c r="FU50" s="5"/>
      <c r="FV50" s="8"/>
      <c r="FW50" s="5"/>
      <c r="FX50" s="8"/>
      <c r="FY50" s="5"/>
      <c r="FZ50" s="8"/>
      <c r="GA50" s="5"/>
      <c r="GB50" s="8"/>
      <c r="GC50" s="5"/>
      <c r="GD50" s="8"/>
      <c r="GE50" s="5"/>
      <c r="GF50" s="8"/>
      <c r="GG50" s="5"/>
      <c r="GH50" s="8"/>
      <c r="GI50" s="5"/>
      <c r="GJ50" s="8"/>
      <c r="GK50" s="5"/>
      <c r="GL50" s="8"/>
      <c r="GM50" s="5"/>
      <c r="GN50" s="8"/>
      <c r="GO50" s="5"/>
      <c r="GP50" s="8"/>
      <c r="GQ50" s="5"/>
      <c r="GR50" s="8"/>
      <c r="GS50" s="5"/>
      <c r="GT50" s="8"/>
      <c r="GU50" s="5"/>
      <c r="GV50" s="8"/>
      <c r="GW50" s="5"/>
      <c r="GX50" s="8"/>
      <c r="GY50" s="5"/>
      <c r="GZ50" s="8"/>
      <c r="HA50" s="5"/>
      <c r="HB50" s="8"/>
      <c r="HC50" s="5"/>
      <c r="HD50" s="8"/>
      <c r="HE50" s="5"/>
      <c r="HF50" s="8"/>
      <c r="HG50" s="5"/>
      <c r="HH50" s="8"/>
      <c r="HI50" s="5"/>
      <c r="HJ50" s="8"/>
      <c r="HK50" s="5"/>
      <c r="HL50" s="8"/>
      <c r="HM50" s="5"/>
      <c r="HN50" s="8"/>
      <c r="HO50" s="5"/>
      <c r="HP50" s="8"/>
      <c r="HQ50" s="5"/>
      <c r="HR50" s="8"/>
      <c r="HS50" s="5"/>
      <c r="HT50" s="8"/>
      <c r="HU50" s="5"/>
      <c r="HV50" s="8"/>
      <c r="HW50" s="5"/>
      <c r="HX50" s="8"/>
      <c r="HY50" s="5"/>
      <c r="HZ50" s="8"/>
      <c r="IA50" s="5"/>
      <c r="IB50" s="8"/>
      <c r="IC50" s="5"/>
      <c r="ID50" s="8"/>
      <c r="IE50" s="5"/>
      <c r="IF50" s="8"/>
      <c r="IG50" s="5"/>
      <c r="IH50" s="8"/>
      <c r="II50" s="5"/>
      <c r="IJ50" s="8"/>
      <c r="IK50" s="5"/>
      <c r="IL50" s="8"/>
      <c r="IM50" s="5"/>
      <c r="IN50" s="8"/>
      <c r="IO50" s="5"/>
      <c r="IP50" s="8"/>
      <c r="IQ50" s="5"/>
      <c r="IR50" s="8"/>
      <c r="IS50" s="5"/>
      <c r="IT50" s="8"/>
      <c r="IU50" s="5"/>
    </row>
    <row r="51" spans="1:255" ht="12.6" customHeight="1" x14ac:dyDescent="0.2">
      <c r="A51" s="5" t="str">
        <f>('Drivers Standings'!B20)</f>
        <v>Carson Hocevar</v>
      </c>
      <c r="B51" s="5">
        <f>('Drivers Standings'!C20)</f>
        <v>375</v>
      </c>
      <c r="C51" s="5">
        <f>('Drivers Standings'!D20)</f>
        <v>0</v>
      </c>
      <c r="D51" s="5">
        <f>('Drivers Standings'!E20)</f>
        <v>0</v>
      </c>
      <c r="E51" s="5" t="str">
        <f>('Drivers Standings'!B24)</f>
        <v>Josh Berry</v>
      </c>
      <c r="F51" s="5">
        <f>('Drivers Standings'!C24)</f>
        <v>399</v>
      </c>
      <c r="G51" s="5">
        <f>('Drivers Standings'!D24)</f>
        <v>1</v>
      </c>
      <c r="H51" s="5">
        <f>('Drivers Standings'!E24)</f>
        <v>1</v>
      </c>
      <c r="I51" s="5" t="str">
        <f>('Drivers Standings'!B23)</f>
        <v>Zane Smith</v>
      </c>
      <c r="J51" s="5">
        <f>('Drivers Standings'!C23)</f>
        <v>388</v>
      </c>
      <c r="K51" s="5">
        <f>('Drivers Standings'!D23)</f>
        <v>0</v>
      </c>
      <c r="L51" s="5">
        <f>('Drivers Standings'!E23)</f>
        <v>0</v>
      </c>
      <c r="M51" s="5" t="str">
        <f>('Drivers Standings'!B24)</f>
        <v>Josh Berry</v>
      </c>
      <c r="N51" s="5">
        <f>('Drivers Standings'!C24)</f>
        <v>399</v>
      </c>
      <c r="O51" s="5">
        <f>('Drivers Standings'!D24)</f>
        <v>1</v>
      </c>
      <c r="P51" s="5">
        <f>('Drivers Standings'!E24)</f>
        <v>1</v>
      </c>
      <c r="Q51" s="5"/>
      <c r="R51" s="8"/>
      <c r="S51" s="5"/>
      <c r="T51" s="8"/>
      <c r="U51" s="5"/>
      <c r="V51" s="8"/>
      <c r="W51" s="5"/>
      <c r="X51" s="8"/>
      <c r="Y51" s="5"/>
      <c r="Z51" s="8"/>
      <c r="AA51" s="5"/>
      <c r="AB51" s="8"/>
      <c r="AC51" s="5"/>
      <c r="AD51" s="8"/>
      <c r="AE51" s="5"/>
      <c r="AF51" s="8"/>
      <c r="AG51" s="5"/>
      <c r="AH51" s="8"/>
      <c r="AI51" s="5"/>
      <c r="AJ51" s="8"/>
      <c r="AK51" s="5"/>
      <c r="AL51" s="8"/>
      <c r="AM51" s="5"/>
      <c r="AN51" s="8"/>
      <c r="AO51" s="5"/>
      <c r="AP51" s="8"/>
      <c r="AQ51" s="5"/>
      <c r="AR51" s="8"/>
      <c r="AS51" s="5"/>
      <c r="AT51" s="8"/>
      <c r="AU51" s="5"/>
      <c r="AV51" s="8"/>
      <c r="AW51" s="5"/>
      <c r="AX51" s="8"/>
      <c r="AY51" s="5"/>
      <c r="AZ51" s="8"/>
      <c r="BA51" s="5"/>
      <c r="BB51" s="8"/>
      <c r="BC51" s="5"/>
      <c r="BD51" s="8"/>
      <c r="BE51" s="5"/>
      <c r="BF51" s="8"/>
      <c r="BG51" s="5"/>
      <c r="BH51" s="8"/>
      <c r="BI51" s="5"/>
      <c r="BJ51" s="8"/>
      <c r="BK51" s="5"/>
      <c r="BL51" s="8"/>
      <c r="BM51" s="5"/>
      <c r="BN51" s="8"/>
      <c r="BO51" s="5"/>
      <c r="BP51" s="8"/>
      <c r="BQ51" s="5"/>
      <c r="BR51" s="8"/>
      <c r="BS51" s="5"/>
      <c r="BT51" s="8"/>
      <c r="BU51" s="5"/>
      <c r="BV51" s="8"/>
      <c r="BW51" s="5"/>
      <c r="BX51" s="8"/>
      <c r="BY51" s="5"/>
      <c r="BZ51" s="8"/>
      <c r="CA51" s="5"/>
      <c r="CB51" s="8"/>
      <c r="CC51" s="5"/>
      <c r="CD51" s="8"/>
      <c r="CE51" s="5"/>
      <c r="CF51" s="8"/>
      <c r="CG51" s="5"/>
      <c r="CH51" s="8"/>
      <c r="CI51" s="5"/>
      <c r="CJ51" s="8"/>
      <c r="CK51" s="5"/>
      <c r="CL51" s="8"/>
      <c r="CM51" s="5"/>
      <c r="CN51" s="8"/>
      <c r="CO51" s="5"/>
      <c r="CP51" s="8"/>
      <c r="CQ51" s="5"/>
      <c r="CR51" s="8"/>
      <c r="CS51" s="5"/>
      <c r="CT51" s="8"/>
      <c r="CU51" s="5"/>
      <c r="CV51" s="8"/>
      <c r="CW51" s="5"/>
      <c r="CX51" s="8"/>
      <c r="CY51" s="5"/>
      <c r="CZ51" s="8"/>
      <c r="DA51" s="5"/>
      <c r="DB51" s="8"/>
      <c r="DC51" s="5"/>
      <c r="DD51" s="8"/>
      <c r="DE51" s="5"/>
      <c r="DF51" s="8"/>
      <c r="DG51" s="5"/>
      <c r="DH51" s="8"/>
      <c r="DI51" s="5"/>
      <c r="DJ51" s="8"/>
      <c r="DK51" s="5"/>
      <c r="DL51" s="8"/>
      <c r="DM51" s="5"/>
      <c r="DN51" s="8"/>
      <c r="DO51" s="5"/>
      <c r="DP51" s="8"/>
      <c r="DQ51" s="5"/>
      <c r="DR51" s="8"/>
      <c r="DS51" s="5"/>
      <c r="DT51" s="8"/>
      <c r="DU51" s="5"/>
      <c r="DV51" s="8"/>
      <c r="DW51" s="5"/>
      <c r="DX51" s="8"/>
      <c r="DY51" s="5"/>
      <c r="DZ51" s="8"/>
      <c r="EA51" s="5"/>
      <c r="EB51" s="8"/>
      <c r="EC51" s="5"/>
      <c r="ED51" s="8"/>
      <c r="EE51" s="5"/>
      <c r="EF51" s="8"/>
      <c r="EG51" s="5"/>
      <c r="EH51" s="8"/>
      <c r="EI51" s="5"/>
      <c r="EJ51" s="8"/>
      <c r="EK51" s="5"/>
      <c r="EL51" s="8"/>
      <c r="EM51" s="5"/>
      <c r="EN51" s="8"/>
      <c r="EO51" s="5"/>
      <c r="EP51" s="8"/>
      <c r="EQ51" s="5"/>
      <c r="ER51" s="8"/>
      <c r="ES51" s="5"/>
      <c r="ET51" s="8"/>
      <c r="EU51" s="5"/>
      <c r="EV51" s="8"/>
      <c r="EW51" s="5"/>
      <c r="EX51" s="8"/>
      <c r="EY51" s="5"/>
      <c r="EZ51" s="8"/>
      <c r="FA51" s="5"/>
      <c r="FB51" s="8"/>
      <c r="FC51" s="5"/>
      <c r="FD51" s="8"/>
      <c r="FE51" s="5"/>
      <c r="FF51" s="8"/>
      <c r="FG51" s="5"/>
      <c r="FH51" s="8"/>
      <c r="FI51" s="5"/>
      <c r="FJ51" s="8"/>
      <c r="FK51" s="5"/>
      <c r="FL51" s="8"/>
      <c r="FM51" s="5"/>
      <c r="FN51" s="8"/>
      <c r="FO51" s="5"/>
      <c r="FP51" s="8"/>
      <c r="FQ51" s="5"/>
      <c r="FR51" s="8"/>
      <c r="FS51" s="5"/>
      <c r="FT51" s="8"/>
      <c r="FU51" s="5"/>
      <c r="FV51" s="8"/>
      <c r="FW51" s="5"/>
      <c r="FX51" s="8"/>
      <c r="FY51" s="5"/>
      <c r="FZ51" s="8"/>
      <c r="GA51" s="5"/>
      <c r="GB51" s="8"/>
      <c r="GC51" s="5"/>
      <c r="GD51" s="8"/>
      <c r="GE51" s="5"/>
      <c r="GF51" s="8"/>
      <c r="GG51" s="5"/>
      <c r="GH51" s="8"/>
      <c r="GI51" s="5"/>
      <c r="GJ51" s="8"/>
      <c r="GK51" s="5"/>
      <c r="GL51" s="8"/>
      <c r="GM51" s="5"/>
      <c r="GN51" s="8"/>
      <c r="GO51" s="5"/>
      <c r="GP51" s="8"/>
      <c r="GQ51" s="5"/>
      <c r="GR51" s="8"/>
      <c r="GS51" s="5"/>
      <c r="GT51" s="8"/>
      <c r="GU51" s="5"/>
      <c r="GV51" s="8"/>
      <c r="GW51" s="5"/>
      <c r="GX51" s="8"/>
      <c r="GY51" s="5"/>
      <c r="GZ51" s="8"/>
      <c r="HA51" s="5"/>
      <c r="HB51" s="8"/>
      <c r="HC51" s="5"/>
      <c r="HD51" s="8"/>
      <c r="HE51" s="5"/>
      <c r="HF51" s="8"/>
      <c r="HG51" s="5"/>
      <c r="HH51" s="8"/>
      <c r="HI51" s="5"/>
      <c r="HJ51" s="8"/>
      <c r="HK51" s="5"/>
      <c r="HL51" s="8"/>
      <c r="HM51" s="5"/>
      <c r="HN51" s="8"/>
      <c r="HO51" s="5"/>
      <c r="HP51" s="8"/>
      <c r="HQ51" s="5"/>
      <c r="HR51" s="8"/>
      <c r="HS51" s="5"/>
      <c r="HT51" s="8"/>
      <c r="HU51" s="5"/>
      <c r="HV51" s="8"/>
      <c r="HW51" s="5"/>
      <c r="HX51" s="8"/>
      <c r="HY51" s="5"/>
      <c r="HZ51" s="8"/>
      <c r="IA51" s="5"/>
      <c r="IB51" s="8"/>
      <c r="IC51" s="5"/>
      <c r="ID51" s="8"/>
      <c r="IE51" s="5"/>
      <c r="IF51" s="8"/>
      <c r="IG51" s="5"/>
      <c r="IH51" s="8"/>
      <c r="II51" s="5"/>
      <c r="IJ51" s="8"/>
      <c r="IK51" s="5"/>
      <c r="IL51" s="8"/>
      <c r="IM51" s="5"/>
      <c r="IN51" s="8"/>
      <c r="IO51" s="5"/>
      <c r="IP51" s="8"/>
      <c r="IQ51" s="5"/>
      <c r="IR51" s="8"/>
      <c r="IS51" s="5"/>
      <c r="IT51" s="8"/>
      <c r="IU51" s="5"/>
    </row>
    <row r="52" spans="1:255" ht="12.6" customHeight="1" x14ac:dyDescent="0.2">
      <c r="A52" s="5" t="str">
        <f>('Drivers Standings'!B23)</f>
        <v>Zane Smith</v>
      </c>
      <c r="B52" s="5">
        <f>('Drivers Standings'!C23)</f>
        <v>388</v>
      </c>
      <c r="C52" s="5">
        <f>('Drivers Standings'!D23)</f>
        <v>0</v>
      </c>
      <c r="D52" s="5">
        <f>('Drivers Standings'!E23)</f>
        <v>0</v>
      </c>
      <c r="E52" s="5" t="str">
        <f>('Drivers Standings'!B28)</f>
        <v>Erik Jones</v>
      </c>
      <c r="F52" s="5">
        <f>('Drivers Standings'!C28)</f>
        <v>411</v>
      </c>
      <c r="G52" s="5">
        <f>('Drivers Standings'!D28)</f>
        <v>0</v>
      </c>
      <c r="H52" s="5">
        <f>('Drivers Standings'!E28)</f>
        <v>0</v>
      </c>
      <c r="I52" s="5" t="str">
        <f>('Drivers Standings'!B26)</f>
        <v>Mike McDowell</v>
      </c>
      <c r="J52" s="5">
        <f>('Drivers Standings'!C26)</f>
        <v>423</v>
      </c>
      <c r="K52" s="5">
        <f>('Drivers Standings'!D26)</f>
        <v>0</v>
      </c>
      <c r="L52" s="5">
        <f>('Drivers Standings'!E26)</f>
        <v>0</v>
      </c>
      <c r="M52" s="5" t="str">
        <f>('Drivers Standings'!B26)</f>
        <v>Mike McDowell</v>
      </c>
      <c r="N52" s="5">
        <f>('Drivers Standings'!C26)</f>
        <v>423</v>
      </c>
      <c r="O52" s="5">
        <f>('Drivers Standings'!D26)</f>
        <v>0</v>
      </c>
      <c r="P52" s="5">
        <f>('Drivers Standings'!E26)</f>
        <v>0</v>
      </c>
      <c r="Q52" s="5"/>
      <c r="R52" s="8"/>
      <c r="S52" s="5"/>
      <c r="T52" s="8"/>
      <c r="U52" s="5"/>
      <c r="V52" s="8"/>
      <c r="W52" s="5"/>
      <c r="X52" s="8"/>
      <c r="Y52" s="5"/>
      <c r="Z52" s="8"/>
      <c r="AA52" s="5"/>
      <c r="AB52" s="8"/>
      <c r="AC52" s="5"/>
      <c r="AD52" s="8"/>
      <c r="AE52" s="5"/>
      <c r="AF52" s="8"/>
      <c r="AG52" s="5"/>
      <c r="AH52" s="8"/>
      <c r="AI52" s="5"/>
      <c r="AJ52" s="8"/>
      <c r="AK52" s="5"/>
      <c r="AL52" s="8"/>
      <c r="AM52" s="5"/>
      <c r="AN52" s="8"/>
      <c r="AO52" s="5"/>
      <c r="AP52" s="8"/>
      <c r="AQ52" s="5"/>
      <c r="AR52" s="8"/>
      <c r="AS52" s="5"/>
      <c r="AT52" s="8"/>
      <c r="AU52" s="5"/>
      <c r="AV52" s="8"/>
      <c r="AW52" s="5"/>
      <c r="AX52" s="8"/>
      <c r="AY52" s="5"/>
      <c r="AZ52" s="8"/>
      <c r="BA52" s="5"/>
      <c r="BB52" s="8"/>
      <c r="BC52" s="5"/>
      <c r="BD52" s="8"/>
      <c r="BE52" s="5"/>
      <c r="BF52" s="8"/>
      <c r="BG52" s="5"/>
      <c r="BH52" s="8"/>
      <c r="BI52" s="5"/>
      <c r="BJ52" s="8"/>
      <c r="BK52" s="5"/>
      <c r="BL52" s="8"/>
      <c r="BM52" s="5"/>
      <c r="BN52" s="8"/>
      <c r="BO52" s="5"/>
      <c r="BP52" s="8"/>
      <c r="BQ52" s="5"/>
      <c r="BR52" s="8"/>
      <c r="BS52" s="5"/>
      <c r="BT52" s="8"/>
      <c r="BU52" s="5"/>
      <c r="BV52" s="8"/>
      <c r="BW52" s="5"/>
      <c r="BX52" s="8"/>
      <c r="BY52" s="5"/>
      <c r="BZ52" s="8"/>
      <c r="CA52" s="5"/>
      <c r="CB52" s="8"/>
      <c r="CC52" s="5"/>
      <c r="CD52" s="8"/>
      <c r="CE52" s="5"/>
      <c r="CF52" s="8"/>
      <c r="CG52" s="5"/>
      <c r="CH52" s="8"/>
      <c r="CI52" s="5"/>
      <c r="CJ52" s="8"/>
      <c r="CK52" s="5"/>
      <c r="CL52" s="8"/>
      <c r="CM52" s="5"/>
      <c r="CN52" s="8"/>
      <c r="CO52" s="5"/>
      <c r="CP52" s="8"/>
      <c r="CQ52" s="5"/>
      <c r="CR52" s="8"/>
      <c r="CS52" s="5"/>
      <c r="CT52" s="8"/>
      <c r="CU52" s="5"/>
      <c r="CV52" s="8"/>
      <c r="CW52" s="5"/>
      <c r="CX52" s="8"/>
      <c r="CY52" s="5"/>
      <c r="CZ52" s="8"/>
      <c r="DA52" s="5"/>
      <c r="DB52" s="8"/>
      <c r="DC52" s="5"/>
      <c r="DD52" s="8"/>
      <c r="DE52" s="5"/>
      <c r="DF52" s="8"/>
      <c r="DG52" s="5"/>
      <c r="DH52" s="8"/>
      <c r="DI52" s="5"/>
      <c r="DJ52" s="8"/>
      <c r="DK52" s="5"/>
      <c r="DL52" s="8"/>
      <c r="DM52" s="5"/>
      <c r="DN52" s="8"/>
      <c r="DO52" s="5"/>
      <c r="DP52" s="8"/>
      <c r="DQ52" s="5"/>
      <c r="DR52" s="8"/>
      <c r="DS52" s="5"/>
      <c r="DT52" s="8"/>
      <c r="DU52" s="5"/>
      <c r="DV52" s="8"/>
      <c r="DW52" s="5"/>
      <c r="DX52" s="8"/>
      <c r="DY52" s="5"/>
      <c r="DZ52" s="8"/>
      <c r="EA52" s="5"/>
      <c r="EB52" s="8"/>
      <c r="EC52" s="5"/>
      <c r="ED52" s="8"/>
      <c r="EE52" s="5"/>
      <c r="EF52" s="8"/>
      <c r="EG52" s="5"/>
      <c r="EH52" s="8"/>
      <c r="EI52" s="5"/>
      <c r="EJ52" s="8"/>
      <c r="EK52" s="5"/>
      <c r="EL52" s="8"/>
      <c r="EM52" s="5"/>
      <c r="EN52" s="8"/>
      <c r="EO52" s="5"/>
      <c r="EP52" s="8"/>
      <c r="EQ52" s="5"/>
      <c r="ER52" s="8"/>
      <c r="ES52" s="5"/>
      <c r="ET52" s="8"/>
      <c r="EU52" s="5"/>
      <c r="EV52" s="8"/>
      <c r="EW52" s="5"/>
      <c r="EX52" s="8"/>
      <c r="EY52" s="5"/>
      <c r="EZ52" s="8"/>
      <c r="FA52" s="5"/>
      <c r="FB52" s="8"/>
      <c r="FC52" s="5"/>
      <c r="FD52" s="8"/>
      <c r="FE52" s="5"/>
      <c r="FF52" s="8"/>
      <c r="FG52" s="5"/>
      <c r="FH52" s="8"/>
      <c r="FI52" s="5"/>
      <c r="FJ52" s="8"/>
      <c r="FK52" s="5"/>
      <c r="FL52" s="8"/>
      <c r="FM52" s="5"/>
      <c r="FN52" s="8"/>
      <c r="FO52" s="5"/>
      <c r="FP52" s="8"/>
      <c r="FQ52" s="5"/>
      <c r="FR52" s="8"/>
      <c r="FS52" s="5"/>
      <c r="FT52" s="8"/>
      <c r="FU52" s="5"/>
      <c r="FV52" s="8"/>
      <c r="FW52" s="5"/>
      <c r="FX52" s="8"/>
      <c r="FY52" s="5"/>
      <c r="FZ52" s="8"/>
      <c r="GA52" s="5"/>
      <c r="GB52" s="8"/>
      <c r="GC52" s="5"/>
      <c r="GD52" s="8"/>
      <c r="GE52" s="5"/>
      <c r="GF52" s="8"/>
      <c r="GG52" s="5"/>
      <c r="GH52" s="8"/>
      <c r="GI52" s="5"/>
      <c r="GJ52" s="8"/>
      <c r="GK52" s="5"/>
      <c r="GL52" s="8"/>
      <c r="GM52" s="5"/>
      <c r="GN52" s="8"/>
      <c r="GO52" s="5"/>
      <c r="GP52" s="8"/>
      <c r="GQ52" s="5"/>
      <c r="GR52" s="8"/>
      <c r="GS52" s="5"/>
      <c r="GT52" s="8"/>
      <c r="GU52" s="5"/>
      <c r="GV52" s="8"/>
      <c r="GW52" s="5"/>
      <c r="GX52" s="8"/>
      <c r="GY52" s="5"/>
      <c r="GZ52" s="8"/>
      <c r="HA52" s="5"/>
      <c r="HB52" s="8"/>
      <c r="HC52" s="5"/>
      <c r="HD52" s="8"/>
      <c r="HE52" s="5"/>
      <c r="HF52" s="8"/>
      <c r="HG52" s="5"/>
      <c r="HH52" s="8"/>
      <c r="HI52" s="5"/>
      <c r="HJ52" s="8"/>
      <c r="HK52" s="5"/>
      <c r="HL52" s="8"/>
      <c r="HM52" s="5"/>
      <c r="HN52" s="8"/>
      <c r="HO52" s="5"/>
      <c r="HP52" s="8"/>
      <c r="HQ52" s="5"/>
      <c r="HR52" s="8"/>
      <c r="HS52" s="5"/>
      <c r="HT52" s="8"/>
      <c r="HU52" s="5"/>
      <c r="HV52" s="8"/>
      <c r="HW52" s="5"/>
      <c r="HX52" s="8"/>
      <c r="HY52" s="5"/>
      <c r="HZ52" s="8"/>
      <c r="IA52" s="5"/>
      <c r="IB52" s="8"/>
      <c r="IC52" s="5"/>
      <c r="ID52" s="8"/>
      <c r="IE52" s="5"/>
      <c r="IF52" s="8"/>
      <c r="IG52" s="5"/>
      <c r="IH52" s="8"/>
      <c r="II52" s="5"/>
      <c r="IJ52" s="8"/>
      <c r="IK52" s="5"/>
      <c r="IL52" s="8"/>
      <c r="IM52" s="5"/>
      <c r="IN52" s="8"/>
      <c r="IO52" s="5"/>
      <c r="IP52" s="8"/>
      <c r="IQ52" s="5"/>
      <c r="IR52" s="8"/>
      <c r="IS52" s="5"/>
      <c r="IT52" s="8"/>
      <c r="IU52" s="5"/>
    </row>
    <row r="53" spans="1:255" s="75" customFormat="1" ht="12.6" customHeight="1" x14ac:dyDescent="0.2">
      <c r="A53" s="74"/>
      <c r="B53" s="92">
        <f>SUM(B45:B52)</f>
        <v>3808</v>
      </c>
      <c r="C53" s="76"/>
      <c r="D53" s="72"/>
      <c r="F53" s="92">
        <f>SUM(F45:F52)</f>
        <v>4006</v>
      </c>
      <c r="I53" s="72"/>
      <c r="J53" s="92">
        <f>SUM(J45:J52)</f>
        <v>3965</v>
      </c>
      <c r="N53" s="92">
        <f>SUM(N45:N52)</f>
        <v>4175</v>
      </c>
    </row>
    <row r="54" spans="1:255" ht="12.6" customHeight="1" x14ac:dyDescent="0.2">
      <c r="A54" s="14"/>
      <c r="B54" s="10"/>
      <c r="E54" s="4"/>
      <c r="F54" s="10"/>
      <c r="I54" s="4"/>
      <c r="J54" s="9"/>
      <c r="M54" s="4"/>
      <c r="N54" s="4"/>
    </row>
    <row r="55" spans="1:255" ht="12.6" customHeight="1" x14ac:dyDescent="0.2">
      <c r="A55" s="14"/>
      <c r="B55" s="10"/>
      <c r="E55" s="4"/>
      <c r="F55" s="10"/>
      <c r="I55" s="4"/>
      <c r="J55" s="9"/>
      <c r="M55" s="4"/>
      <c r="N55" s="4"/>
    </row>
    <row r="56" spans="1:255" ht="12.6" customHeight="1" x14ac:dyDescent="0.2">
      <c r="A56" s="4"/>
      <c r="B56" s="10"/>
      <c r="E56" s="4"/>
      <c r="F56" s="10"/>
      <c r="I56" s="4"/>
      <c r="J56" s="4"/>
      <c r="M56" s="14"/>
      <c r="N56" s="4"/>
    </row>
    <row r="57" spans="1:255" s="19" customFormat="1" ht="12.6" customHeight="1" x14ac:dyDescent="0.2">
      <c r="A57" s="71" t="s">
        <v>68</v>
      </c>
      <c r="B57" s="21">
        <f>SUM(C59:C66)</f>
        <v>6</v>
      </c>
      <c r="C57" s="37">
        <f>SUM(D59:D66)</f>
        <v>5</v>
      </c>
      <c r="E57" s="71" t="s">
        <v>70</v>
      </c>
      <c r="F57" s="21">
        <f>SUM(G59:G66)</f>
        <v>4</v>
      </c>
      <c r="G57" s="37">
        <f>SUM(H59:H66)</f>
        <v>4</v>
      </c>
      <c r="I57" s="71" t="s">
        <v>71</v>
      </c>
      <c r="J57" s="21">
        <f>SUM(K59:K66)</f>
        <v>4</v>
      </c>
      <c r="K57" s="37">
        <f>SUM(L59:L66)</f>
        <v>4</v>
      </c>
      <c r="M57" s="71" t="s">
        <v>72</v>
      </c>
      <c r="N57" s="21">
        <f>SUM(O59:O66)</f>
        <v>5</v>
      </c>
      <c r="O57" s="37">
        <f>SUM(P59:P66)</f>
        <v>2</v>
      </c>
    </row>
    <row r="58" spans="1:255" s="14" customFormat="1" ht="12.6" customHeight="1" x14ac:dyDescent="0.2">
      <c r="C58" s="22"/>
      <c r="D58" s="37"/>
      <c r="E58" s="37"/>
      <c r="G58" s="37"/>
      <c r="H58" s="37"/>
      <c r="I58" s="37"/>
      <c r="K58" s="37"/>
      <c r="L58" s="37"/>
      <c r="M58" s="37"/>
    </row>
    <row r="59" spans="1:255" ht="12.6" customHeight="1" x14ac:dyDescent="0.2">
      <c r="A59" s="5" t="str">
        <f>('Drivers Standings'!B1)</f>
        <v>Kyle Larson</v>
      </c>
      <c r="B59" s="5">
        <f>('Drivers Standings'!C1)</f>
        <v>664</v>
      </c>
      <c r="C59" s="5">
        <f>('Drivers Standings'!D1)</f>
        <v>1</v>
      </c>
      <c r="D59" s="5">
        <f>('Drivers Standings'!E1)</f>
        <v>1</v>
      </c>
      <c r="E59" s="5" t="str">
        <f>('Drivers Standings'!B1)</f>
        <v>Kyle Larson</v>
      </c>
      <c r="F59" s="5">
        <f>('Drivers Standings'!C1)</f>
        <v>664</v>
      </c>
      <c r="G59" s="5">
        <f>('Drivers Standings'!D1)</f>
        <v>1</v>
      </c>
      <c r="H59" s="5">
        <f>('Drivers Standings'!E1)</f>
        <v>1</v>
      </c>
      <c r="I59" s="5" t="str">
        <f>('Drivers Standings'!B2)</f>
        <v>William Byron</v>
      </c>
      <c r="J59" s="5">
        <f>('Drivers Standings'!C2)</f>
        <v>686</v>
      </c>
      <c r="K59" s="5">
        <f>('Drivers Standings'!D2)</f>
        <v>1</v>
      </c>
      <c r="L59" s="5">
        <f>('Drivers Standings'!E2)</f>
        <v>1</v>
      </c>
      <c r="M59" s="5" t="str">
        <f>('Drivers Standings'!B1)</f>
        <v>Kyle Larson</v>
      </c>
      <c r="N59" s="5">
        <f>('Drivers Standings'!C1)</f>
        <v>664</v>
      </c>
      <c r="O59" s="5">
        <f>('Drivers Standings'!D1)</f>
        <v>1</v>
      </c>
      <c r="P59" s="5">
        <f>('Drivers Standings'!E1)</f>
        <v>1</v>
      </c>
    </row>
    <row r="60" spans="1:255" ht="12.6" customHeight="1" x14ac:dyDescent="0.2">
      <c r="A60" s="5" t="str">
        <f>('Drivers Standings'!B6)</f>
        <v>Joey Logano</v>
      </c>
      <c r="B60" s="5">
        <f>('Drivers Standings'!C6)</f>
        <v>524</v>
      </c>
      <c r="C60" s="5">
        <f>('Drivers Standings'!D6)</f>
        <v>1</v>
      </c>
      <c r="D60" s="5">
        <f>('Drivers Standings'!E6)</f>
        <v>1</v>
      </c>
      <c r="E60" s="5" t="str">
        <f>('Drivers Standings'!B3)</f>
        <v>Chris Bell</v>
      </c>
      <c r="F60" s="5">
        <f>('Drivers Standings'!C3)</f>
        <v>635</v>
      </c>
      <c r="G60" s="5">
        <f>('Drivers Standings'!D3)</f>
        <v>1</v>
      </c>
      <c r="H60" s="5">
        <f>('Drivers Standings'!E3)</f>
        <v>1</v>
      </c>
      <c r="I60" s="5" t="str">
        <f>('Drivers Standings'!B4)</f>
        <v>Ryan Blaney</v>
      </c>
      <c r="J60" s="5">
        <f>('Drivers Standings'!C4)</f>
        <v>576</v>
      </c>
      <c r="K60" s="5">
        <f>('Drivers Standings'!D4)</f>
        <v>1</v>
      </c>
      <c r="L60" s="5">
        <f>('Drivers Standings'!E4)</f>
        <v>1</v>
      </c>
      <c r="M60" s="5" t="str">
        <f>('Drivers Standings'!B7)</f>
        <v>Tyler Reddick</v>
      </c>
      <c r="N60" s="5">
        <f>('Drivers Standings'!C7)</f>
        <v>640</v>
      </c>
      <c r="O60" s="5">
        <f>('Drivers Standings'!D7)</f>
        <v>1</v>
      </c>
      <c r="P60" s="5">
        <f>('Drivers Standings'!E7)</f>
        <v>0</v>
      </c>
    </row>
    <row r="61" spans="1:255" ht="12.6" customHeight="1" x14ac:dyDescent="0.2">
      <c r="A61" s="5" t="str">
        <f>('Drivers Standings'!B10)</f>
        <v>Chase Briscoe</v>
      </c>
      <c r="B61" s="5">
        <f>('Drivers Standings'!C10)</f>
        <v>570</v>
      </c>
      <c r="C61" s="5">
        <f>('Drivers Standings'!D10)</f>
        <v>1</v>
      </c>
      <c r="D61" s="5">
        <f>('Drivers Standings'!E10)</f>
        <v>1</v>
      </c>
      <c r="E61" s="5" t="str">
        <f>('Drivers Standings'!B4)</f>
        <v>Ryan Blaney</v>
      </c>
      <c r="F61" s="5">
        <f>('Drivers Standings'!C4)</f>
        <v>576</v>
      </c>
      <c r="G61" s="5">
        <f>('Drivers Standings'!D4)</f>
        <v>1</v>
      </c>
      <c r="H61" s="5">
        <f>('Drivers Standings'!E4)</f>
        <v>1</v>
      </c>
      <c r="I61" s="5" t="str">
        <f>('Drivers Standings'!B6)</f>
        <v>Joey Logano</v>
      </c>
      <c r="J61" s="5">
        <f>('Drivers Standings'!C6)</f>
        <v>524</v>
      </c>
      <c r="K61" s="5">
        <f>('Drivers Standings'!D6)</f>
        <v>1</v>
      </c>
      <c r="L61" s="5">
        <f>('Drivers Standings'!E6)</f>
        <v>1</v>
      </c>
      <c r="M61" s="5" t="str">
        <f>('Drivers Standings'!B8)</f>
        <v>Chase Elliott</v>
      </c>
      <c r="N61" s="5">
        <f>('Drivers Standings'!C8)</f>
        <v>702</v>
      </c>
      <c r="O61" s="5">
        <f>('Drivers Standings'!D8)</f>
        <v>1</v>
      </c>
      <c r="P61" s="5">
        <f>('Drivers Standings'!E8)</f>
        <v>1</v>
      </c>
    </row>
    <row r="62" spans="1:255" ht="12.6" customHeight="1" x14ac:dyDescent="0.2">
      <c r="A62" s="5" t="str">
        <f>('Drivers Standings'!B13)</f>
        <v>Ross Chastain</v>
      </c>
      <c r="B62" s="5">
        <f>('Drivers Standings'!C13)</f>
        <v>517</v>
      </c>
      <c r="C62" s="5">
        <f>('Drivers Standings'!D13)</f>
        <v>1</v>
      </c>
      <c r="D62" s="5">
        <f>('Drivers Standings'!E13)</f>
        <v>1</v>
      </c>
      <c r="E62" s="5" t="str">
        <f>('Drivers Standings'!B5)</f>
        <v>Denny Hamlin</v>
      </c>
      <c r="F62" s="5">
        <f>('Drivers Standings'!C5)</f>
        <v>663</v>
      </c>
      <c r="G62" s="5">
        <f>('Drivers Standings'!D5)</f>
        <v>1</v>
      </c>
      <c r="H62" s="5">
        <f>('Drivers Standings'!E5)</f>
        <v>1</v>
      </c>
      <c r="I62" s="5" t="str">
        <f>('Drivers Standings'!B12)</f>
        <v>Brad Keselowski</v>
      </c>
      <c r="J62" s="5">
        <f>('Drivers Standings'!C12)</f>
        <v>360</v>
      </c>
      <c r="K62" s="5">
        <f>('Drivers Standings'!D12)</f>
        <v>0</v>
      </c>
      <c r="L62" s="5">
        <f>('Drivers Standings'!E12)</f>
        <v>0</v>
      </c>
      <c r="M62" s="5" t="str">
        <f>('Drivers Standings'!B11)</f>
        <v>Kyle Busch</v>
      </c>
      <c r="N62" s="5">
        <f>('Drivers Standings'!C11)</f>
        <v>461</v>
      </c>
      <c r="O62" s="5">
        <f>('Drivers Standings'!D11)</f>
        <v>0</v>
      </c>
      <c r="P62" s="5">
        <f>('Drivers Standings'!E11)</f>
        <v>0</v>
      </c>
    </row>
    <row r="63" spans="1:255" ht="12.6" customHeight="1" x14ac:dyDescent="0.2">
      <c r="A63" s="5" t="str">
        <f>('Drivers Standings'!B16)</f>
        <v>Bubba Wallace</v>
      </c>
      <c r="B63" s="5">
        <f>('Drivers Standings'!C16)</f>
        <v>500</v>
      </c>
      <c r="C63" s="5">
        <f>('Drivers Standings'!D16)</f>
        <v>1</v>
      </c>
      <c r="D63" s="5">
        <f>('Drivers Standings'!E16)</f>
        <v>0</v>
      </c>
      <c r="E63" s="5" t="str">
        <f>('Drivers Standings'!B21)</f>
        <v>Noah Gragson</v>
      </c>
      <c r="F63" s="5">
        <f>('Drivers Standings'!C21)</f>
        <v>271</v>
      </c>
      <c r="G63" s="5">
        <f>('Drivers Standings'!D21)</f>
        <v>0</v>
      </c>
      <c r="H63" s="5">
        <f>('Drivers Standings'!E21)</f>
        <v>0</v>
      </c>
      <c r="I63" s="5" t="str">
        <f>('Drivers Standings'!B18)</f>
        <v>Austin Cindric</v>
      </c>
      <c r="J63" s="5">
        <f>('Drivers Standings'!C18)</f>
        <v>417</v>
      </c>
      <c r="K63" s="5">
        <f>('Drivers Standings'!D18)</f>
        <v>1</v>
      </c>
      <c r="L63" s="5">
        <f>('Drivers Standings'!E18)</f>
        <v>1</v>
      </c>
      <c r="M63" s="5" t="str">
        <f>('Drivers Standings'!B14)</f>
        <v>Alex Bowman</v>
      </c>
      <c r="N63" s="5">
        <f>('Drivers Standings'!C14)</f>
        <v>547</v>
      </c>
      <c r="O63" s="5">
        <f>('Drivers Standings'!D14)</f>
        <v>1</v>
      </c>
      <c r="P63" s="5">
        <f>('Drivers Standings'!E14)</f>
        <v>0</v>
      </c>
    </row>
    <row r="64" spans="1:255" ht="12.6" customHeight="1" x14ac:dyDescent="0.2">
      <c r="A64" s="5" t="str">
        <f>('Drivers Standings'!B18)</f>
        <v>Austin Cindric</v>
      </c>
      <c r="B64" s="5">
        <f>('Drivers Standings'!C18)</f>
        <v>417</v>
      </c>
      <c r="C64" s="5">
        <f>('Drivers Standings'!D18)</f>
        <v>1</v>
      </c>
      <c r="D64" s="5">
        <f>('Drivers Standings'!E18)</f>
        <v>1</v>
      </c>
      <c r="E64" s="5" t="str">
        <f>('Drivers Standings'!B22)</f>
        <v>Austin Dillon</v>
      </c>
      <c r="F64" s="5">
        <f>('Drivers Standings'!C22)</f>
        <v>353</v>
      </c>
      <c r="G64" s="5">
        <f>('Drivers Standings'!D22)</f>
        <v>0</v>
      </c>
      <c r="H64" s="5">
        <f>('Drivers Standings'!E22)</f>
        <v>0</v>
      </c>
      <c r="I64" s="5" t="str">
        <f>('Drivers Standings'!B19)</f>
        <v>Daniel Suarez</v>
      </c>
      <c r="J64" s="5">
        <f>('Drivers Standings'!C19)</f>
        <v>341</v>
      </c>
      <c r="K64" s="5">
        <f>('Drivers Standings'!D19)</f>
        <v>0</v>
      </c>
      <c r="L64" s="5">
        <f>('Drivers Standings'!E19)</f>
        <v>0</v>
      </c>
      <c r="M64" s="5" t="str">
        <f>('Drivers Standings'!B16)</f>
        <v>Bubba Wallace</v>
      </c>
      <c r="N64" s="5">
        <f>('Drivers Standings'!C16)</f>
        <v>500</v>
      </c>
      <c r="O64" s="5">
        <f>('Drivers Standings'!D16)</f>
        <v>1</v>
      </c>
      <c r="P64" s="5">
        <f>('Drivers Standings'!E16)</f>
        <v>0</v>
      </c>
    </row>
    <row r="65" spans="1:16" ht="12.6" customHeight="1" x14ac:dyDescent="0.2">
      <c r="A65" s="5" t="str">
        <f>('Drivers Standings'!B20)</f>
        <v>Carson Hocevar</v>
      </c>
      <c r="B65" s="5">
        <f>('Drivers Standings'!C20)</f>
        <v>375</v>
      </c>
      <c r="C65" s="5">
        <f>('Drivers Standings'!D20)</f>
        <v>0</v>
      </c>
      <c r="D65" s="5">
        <f>('Drivers Standings'!E20)</f>
        <v>0</v>
      </c>
      <c r="E65" s="5" t="str">
        <f>('Drivers Standings'!B27)</f>
        <v>Ricky Stenhouse</v>
      </c>
      <c r="F65" s="5">
        <f>('Drivers Standings'!C27)</f>
        <v>392</v>
      </c>
      <c r="G65" s="5">
        <f>('Drivers Standings'!D27)</f>
        <v>0</v>
      </c>
      <c r="H65" s="5">
        <f>('Drivers Standings'!E27)</f>
        <v>0</v>
      </c>
      <c r="I65" s="5" t="str">
        <f>('Drivers Standings'!B22)</f>
        <v>Austin Dillon</v>
      </c>
      <c r="J65" s="5">
        <f>('Drivers Standings'!C22)</f>
        <v>353</v>
      </c>
      <c r="K65" s="5">
        <f>('Drivers Standings'!D22)</f>
        <v>0</v>
      </c>
      <c r="L65" s="5">
        <f>('Drivers Standings'!E22)</f>
        <v>0</v>
      </c>
      <c r="M65" s="5" t="str">
        <f>('Drivers Standings'!B26)</f>
        <v>Mike McDowell</v>
      </c>
      <c r="N65" s="5">
        <f>('Drivers Standings'!C26)</f>
        <v>423</v>
      </c>
      <c r="O65" s="5">
        <f>('Drivers Standings'!D26)</f>
        <v>0</v>
      </c>
      <c r="P65" s="5">
        <f>('Drivers Standings'!E26)</f>
        <v>0</v>
      </c>
    </row>
    <row r="66" spans="1:16" ht="12.6" customHeight="1" x14ac:dyDescent="0.2">
      <c r="A66" s="5" t="str">
        <f>('Drivers Standings'!B22)</f>
        <v>Austin Dillon</v>
      </c>
      <c r="B66" s="5">
        <f>('Drivers Standings'!C22)</f>
        <v>353</v>
      </c>
      <c r="C66" s="5">
        <f>('Drivers Standings'!D22)</f>
        <v>0</v>
      </c>
      <c r="D66" s="5">
        <f>('Drivers Standings'!E22)</f>
        <v>0</v>
      </c>
      <c r="E66" s="5" t="str">
        <f>('Drivers Standings'!B28)</f>
        <v>Erik Jones</v>
      </c>
      <c r="F66" s="5">
        <f>('Drivers Standings'!C28)</f>
        <v>411</v>
      </c>
      <c r="G66" s="5">
        <f>('Drivers Standings'!D28)</f>
        <v>0</v>
      </c>
      <c r="H66" s="5">
        <f>('Drivers Standings'!E28)</f>
        <v>0</v>
      </c>
      <c r="I66" s="5" t="str">
        <f>('Drivers Standings'!B30)</f>
        <v>Ryan Preece</v>
      </c>
      <c r="J66" s="5">
        <f>('Drivers Standings'!C30)</f>
        <v>484</v>
      </c>
      <c r="K66" s="5">
        <f>('Drivers Standings'!D30)</f>
        <v>0</v>
      </c>
      <c r="L66" s="5">
        <f>('Drivers Standings'!E30)</f>
        <v>0</v>
      </c>
      <c r="M66" s="5" t="str">
        <f>('Drivers Standings'!B34)</f>
        <v>Ty Dillon</v>
      </c>
      <c r="N66" s="5">
        <f>('Drivers Standings'!C34)</f>
        <v>337</v>
      </c>
      <c r="O66" s="5">
        <f>('Drivers Standings'!D34)</f>
        <v>0</v>
      </c>
      <c r="P66" s="5">
        <f>('Drivers Standings'!E34)</f>
        <v>0</v>
      </c>
    </row>
    <row r="67" spans="1:16" s="68" customFormat="1" ht="12.6" customHeight="1" x14ac:dyDescent="0.2">
      <c r="B67" s="92">
        <f>SUM(B59:B66)</f>
        <v>3920</v>
      </c>
      <c r="F67" s="92">
        <f>SUM(F59:F66)</f>
        <v>3965</v>
      </c>
      <c r="J67" s="92">
        <f>SUM(J59:J66)</f>
        <v>3741</v>
      </c>
      <c r="N67" s="92">
        <f>SUM(N59:N66)</f>
        <v>4274</v>
      </c>
    </row>
    <row r="68" spans="1:16" ht="12.6" customHeight="1" x14ac:dyDescent="0.2">
      <c r="A68" s="4"/>
      <c r="B68" s="10"/>
      <c r="E68" s="4"/>
      <c r="F68" s="10"/>
      <c r="I68" s="14"/>
      <c r="J68" s="4"/>
      <c r="M68" s="4"/>
      <c r="N68" s="4"/>
    </row>
    <row r="69" spans="1:16" ht="12.6" customHeight="1" x14ac:dyDescent="0.2">
      <c r="A69" s="4"/>
      <c r="B69" s="10"/>
      <c r="E69" s="4"/>
      <c r="F69" s="10"/>
      <c r="I69" s="4"/>
      <c r="J69" s="4"/>
      <c r="M69" s="4"/>
      <c r="N69" s="4"/>
    </row>
    <row r="70" spans="1:16" ht="12.6" customHeight="1" x14ac:dyDescent="0.2">
      <c r="A70" s="4"/>
      <c r="B70" s="10"/>
      <c r="E70" s="4"/>
      <c r="F70" s="10"/>
      <c r="I70" s="4"/>
      <c r="J70" s="4"/>
      <c r="M70" s="4"/>
      <c r="N70" s="4"/>
    </row>
    <row r="71" spans="1:16" s="19" customFormat="1" ht="12.6" customHeight="1" x14ac:dyDescent="0.2">
      <c r="A71" s="71" t="s">
        <v>73</v>
      </c>
      <c r="B71" s="21">
        <f>SUM(C73:C80)</f>
        <v>5</v>
      </c>
      <c r="C71" s="37">
        <f>SUM(D73:D80)</f>
        <v>5</v>
      </c>
      <c r="E71" s="71" t="s">
        <v>74</v>
      </c>
      <c r="F71" s="21">
        <f>SUM(G73:G80)</f>
        <v>4</v>
      </c>
      <c r="G71" s="37">
        <f>SUM(H73:H80)</f>
        <v>4</v>
      </c>
      <c r="I71" s="71" t="s">
        <v>78</v>
      </c>
      <c r="J71" s="21">
        <f>SUM(K73:K80)</f>
        <v>3</v>
      </c>
      <c r="K71" s="37">
        <f>SUM(L73:L80)</f>
        <v>1</v>
      </c>
      <c r="M71" s="71" t="s">
        <v>79</v>
      </c>
      <c r="N71" s="21">
        <f>SUM(O73:O80)</f>
        <v>4</v>
      </c>
      <c r="O71" s="37">
        <f>SUM(P73:P80)</f>
        <v>2</v>
      </c>
    </row>
    <row r="72" spans="1:16" s="14" customFormat="1" ht="12.6" customHeight="1" x14ac:dyDescent="0.2">
      <c r="C72" s="22"/>
      <c r="D72" s="37"/>
      <c r="E72" s="37"/>
      <c r="G72" s="37"/>
      <c r="H72" s="37"/>
      <c r="I72" s="22"/>
      <c r="K72" s="37"/>
      <c r="L72" s="37"/>
      <c r="M72" s="37"/>
    </row>
    <row r="73" spans="1:16" ht="12.6" customHeight="1" x14ac:dyDescent="0.2">
      <c r="A73" s="5" t="str">
        <f>('Drivers Standings'!B1)</f>
        <v>Kyle Larson</v>
      </c>
      <c r="B73" s="5">
        <f>('Drivers Standings'!C1)</f>
        <v>664</v>
      </c>
      <c r="C73" s="5">
        <f>('Drivers Standings'!D1)</f>
        <v>1</v>
      </c>
      <c r="D73" s="5">
        <f>('Drivers Standings'!E1)</f>
        <v>1</v>
      </c>
      <c r="E73" s="5" t="str">
        <f>('Drivers Standings'!B2)</f>
        <v>William Byron</v>
      </c>
      <c r="F73" s="5">
        <f>('Drivers Standings'!C2)</f>
        <v>686</v>
      </c>
      <c r="G73" s="5">
        <f>('Drivers Standings'!D2)</f>
        <v>1</v>
      </c>
      <c r="H73" s="5">
        <f>('Drivers Standings'!E2)</f>
        <v>1</v>
      </c>
      <c r="I73" s="5" t="str">
        <f>('Drivers Standings'!B1)</f>
        <v>Kyle Larson</v>
      </c>
      <c r="J73" s="5">
        <f>('Drivers Standings'!C1)</f>
        <v>664</v>
      </c>
      <c r="K73" s="5">
        <f>('Drivers Standings'!D1)</f>
        <v>1</v>
      </c>
      <c r="L73" s="5">
        <f>('Drivers Standings'!E1)</f>
        <v>1</v>
      </c>
      <c r="M73" s="5" t="str">
        <f>('Drivers Standings'!B2)</f>
        <v>William Byron</v>
      </c>
      <c r="N73" s="5">
        <f>('Drivers Standings'!C2)</f>
        <v>686</v>
      </c>
      <c r="O73" s="5">
        <f>('Drivers Standings'!D2)</f>
        <v>1</v>
      </c>
      <c r="P73" s="5">
        <f>('Drivers Standings'!E2)</f>
        <v>1</v>
      </c>
    </row>
    <row r="74" spans="1:16" ht="12.6" customHeight="1" x14ac:dyDescent="0.2">
      <c r="A74" s="5" t="str">
        <f>('Drivers Standings'!B2)</f>
        <v>William Byron</v>
      </c>
      <c r="B74" s="5">
        <f>('Drivers Standings'!C2)</f>
        <v>686</v>
      </c>
      <c r="C74" s="5">
        <f>('Drivers Standings'!D2)</f>
        <v>1</v>
      </c>
      <c r="D74" s="5">
        <f>('Drivers Standings'!E2)</f>
        <v>1</v>
      </c>
      <c r="E74" s="5" t="str">
        <f>('Drivers Standings'!B4)</f>
        <v>Ryan Blaney</v>
      </c>
      <c r="F74" s="5">
        <f>('Drivers Standings'!C4)</f>
        <v>576</v>
      </c>
      <c r="G74" s="5">
        <f>('Drivers Standings'!D4)</f>
        <v>1</v>
      </c>
      <c r="H74" s="5">
        <f>('Drivers Standings'!E4)</f>
        <v>1</v>
      </c>
      <c r="I74" s="5" t="str">
        <f>('Drivers Standings'!B9)</f>
        <v>Ty Gibbs</v>
      </c>
      <c r="J74" s="5">
        <f>('Drivers Standings'!C9)</f>
        <v>448</v>
      </c>
      <c r="K74" s="5">
        <f>('Drivers Standings'!D9)</f>
        <v>0</v>
      </c>
      <c r="L74" s="5">
        <f>('Drivers Standings'!E9)</f>
        <v>0</v>
      </c>
      <c r="M74" s="5" t="str">
        <f>('Drivers Standings'!B6)</f>
        <v>Joey Logano</v>
      </c>
      <c r="N74" s="5">
        <f>('Drivers Standings'!C6)</f>
        <v>524</v>
      </c>
      <c r="O74" s="5">
        <f>('Drivers Standings'!D6)</f>
        <v>1</v>
      </c>
      <c r="P74" s="5">
        <f>('Drivers Standings'!E6)</f>
        <v>1</v>
      </c>
    </row>
    <row r="75" spans="1:16" ht="12.6" customHeight="1" x14ac:dyDescent="0.2">
      <c r="A75" s="5" t="str">
        <f>('Drivers Standings'!B3)</f>
        <v>Chris Bell</v>
      </c>
      <c r="B75" s="5">
        <f>('Drivers Standings'!C3)</f>
        <v>635</v>
      </c>
      <c r="C75" s="5">
        <f>('Drivers Standings'!D3)</f>
        <v>1</v>
      </c>
      <c r="D75" s="5">
        <f>('Drivers Standings'!E3)</f>
        <v>1</v>
      </c>
      <c r="E75" s="5" t="str">
        <f>('Drivers Standings'!B6)</f>
        <v>Joey Logano</v>
      </c>
      <c r="F75" s="5">
        <f>('Drivers Standings'!C6)</f>
        <v>524</v>
      </c>
      <c r="G75" s="5">
        <f>('Drivers Standings'!D6)</f>
        <v>1</v>
      </c>
      <c r="H75" s="5">
        <f>('Drivers Standings'!E6)</f>
        <v>1</v>
      </c>
      <c r="I75" s="5" t="str">
        <f>('Drivers Standings'!B11)</f>
        <v>Kyle Busch</v>
      </c>
      <c r="J75" s="5">
        <f>('Drivers Standings'!C11)</f>
        <v>461</v>
      </c>
      <c r="K75" s="5">
        <f>('Drivers Standings'!D11)</f>
        <v>0</v>
      </c>
      <c r="L75" s="5">
        <f>('Drivers Standings'!E11)</f>
        <v>0</v>
      </c>
      <c r="M75" s="5" t="str">
        <f>('Drivers Standings'!B9)</f>
        <v>Ty Gibbs</v>
      </c>
      <c r="N75" s="5">
        <f>('Drivers Standings'!C9)</f>
        <v>448</v>
      </c>
      <c r="O75" s="5">
        <f>('Drivers Standings'!D9)</f>
        <v>0</v>
      </c>
      <c r="P75" s="5">
        <f>('Drivers Standings'!E9)</f>
        <v>0</v>
      </c>
    </row>
    <row r="76" spans="1:16" ht="12.6" customHeight="1" x14ac:dyDescent="0.2">
      <c r="A76" s="5" t="str">
        <f>('Drivers Standings'!B4)</f>
        <v>Ryan Blaney</v>
      </c>
      <c r="B76" s="5">
        <f>('Drivers Standings'!C4)</f>
        <v>576</v>
      </c>
      <c r="C76" s="5">
        <f>('Drivers Standings'!D4)</f>
        <v>1</v>
      </c>
      <c r="D76" s="5">
        <f>('Drivers Standings'!E4)</f>
        <v>1</v>
      </c>
      <c r="E76" s="5" t="str">
        <f>('Drivers Standings'!B8)</f>
        <v>Chase Elliott</v>
      </c>
      <c r="F76" s="5">
        <f>('Drivers Standings'!C8)</f>
        <v>702</v>
      </c>
      <c r="G76" s="5">
        <f>('Drivers Standings'!D8)</f>
        <v>1</v>
      </c>
      <c r="H76" s="5">
        <f>('Drivers Standings'!E8)</f>
        <v>1</v>
      </c>
      <c r="I76" s="5" t="str">
        <f>('Drivers Standings'!B12)</f>
        <v>Brad Keselowski</v>
      </c>
      <c r="J76" s="5">
        <f>('Drivers Standings'!C12)</f>
        <v>360</v>
      </c>
      <c r="K76" s="5">
        <f>('Drivers Standings'!D12)</f>
        <v>0</v>
      </c>
      <c r="L76" s="5">
        <f>('Drivers Standings'!E12)</f>
        <v>0</v>
      </c>
      <c r="M76" s="5" t="str">
        <f>('Drivers Standings'!B11)</f>
        <v>Kyle Busch</v>
      </c>
      <c r="N76" s="5">
        <f>('Drivers Standings'!C11)</f>
        <v>461</v>
      </c>
      <c r="O76" s="5">
        <f>('Drivers Standings'!D11)</f>
        <v>0</v>
      </c>
      <c r="P76" s="5">
        <f>('Drivers Standings'!E11)</f>
        <v>0</v>
      </c>
    </row>
    <row r="77" spans="1:16" ht="12.6" customHeight="1" x14ac:dyDescent="0.2">
      <c r="A77" s="5" t="str">
        <f>('Drivers Standings'!B18)</f>
        <v>Austin Cindric</v>
      </c>
      <c r="B77" s="5">
        <f>('Drivers Standings'!C18)</f>
        <v>417</v>
      </c>
      <c r="C77" s="5">
        <f>('Drivers Standings'!D18)</f>
        <v>1</v>
      </c>
      <c r="D77" s="5">
        <f>('Drivers Standings'!E18)</f>
        <v>1</v>
      </c>
      <c r="E77" s="5" t="str">
        <f>('Drivers Standings'!B11)</f>
        <v>Kyle Busch</v>
      </c>
      <c r="F77" s="5">
        <f>('Drivers Standings'!C11)</f>
        <v>461</v>
      </c>
      <c r="G77" s="5">
        <f>('Drivers Standings'!D11)</f>
        <v>0</v>
      </c>
      <c r="H77" s="5">
        <f>('Drivers Standings'!E11)</f>
        <v>0</v>
      </c>
      <c r="I77" s="5" t="str">
        <f>('Drivers Standings'!B14)</f>
        <v>Alex Bowman</v>
      </c>
      <c r="J77" s="5">
        <f>('Drivers Standings'!C14)</f>
        <v>547</v>
      </c>
      <c r="K77" s="5">
        <f>('Drivers Standings'!D14)</f>
        <v>1</v>
      </c>
      <c r="L77" s="5">
        <f>('Drivers Standings'!E14)</f>
        <v>0</v>
      </c>
      <c r="M77" s="5" t="str">
        <f>('Drivers Standings'!B14)</f>
        <v>Alex Bowman</v>
      </c>
      <c r="N77" s="5">
        <f>('Drivers Standings'!C14)</f>
        <v>547</v>
      </c>
      <c r="O77" s="5">
        <f>('Drivers Standings'!D14)</f>
        <v>1</v>
      </c>
      <c r="P77" s="5">
        <f>('Drivers Standings'!E14)</f>
        <v>0</v>
      </c>
    </row>
    <row r="78" spans="1:16" ht="12.6" customHeight="1" x14ac:dyDescent="0.2">
      <c r="A78" s="5" t="str">
        <f>('Drivers Standings'!B30)</f>
        <v>Ryan Preece</v>
      </c>
      <c r="B78" s="5">
        <f>('Drivers Standings'!C30)</f>
        <v>484</v>
      </c>
      <c r="C78" s="5">
        <f>('Drivers Standings'!D30)</f>
        <v>0</v>
      </c>
      <c r="D78" s="5">
        <f>('Drivers Standings'!E30)</f>
        <v>0</v>
      </c>
      <c r="E78" s="5" t="str">
        <f>('Drivers Standings'!B28)</f>
        <v>Erik Jones</v>
      </c>
      <c r="F78" s="5">
        <f>('Drivers Standings'!C28)</f>
        <v>411</v>
      </c>
      <c r="G78" s="5">
        <f>('Drivers Standings'!D28)</f>
        <v>0</v>
      </c>
      <c r="H78" s="5">
        <f>('Drivers Standings'!E28)</f>
        <v>0</v>
      </c>
      <c r="I78" s="5" t="str">
        <f>('Drivers Standings'!B16)</f>
        <v>Bubba Wallace</v>
      </c>
      <c r="J78" s="5">
        <f>('Drivers Standings'!C16)</f>
        <v>500</v>
      </c>
      <c r="K78" s="5">
        <f>('Drivers Standings'!D16)</f>
        <v>1</v>
      </c>
      <c r="L78" s="5">
        <f>('Drivers Standings'!E16)</f>
        <v>0</v>
      </c>
      <c r="M78" s="5" t="str">
        <f>('Drivers Standings'!B15)</f>
        <v>Chris Buescher</v>
      </c>
      <c r="N78" s="5">
        <f>('Drivers Standings'!C15)</f>
        <v>528</v>
      </c>
      <c r="O78" s="5">
        <f>('Drivers Standings'!D15)</f>
        <v>1</v>
      </c>
      <c r="P78" s="5">
        <f>('Drivers Standings'!E15)</f>
        <v>0</v>
      </c>
    </row>
    <row r="79" spans="1:16" ht="12.6" customHeight="1" x14ac:dyDescent="0.2">
      <c r="A79" s="5" t="str">
        <f>('Drivers Standings'!B31)</f>
        <v>Cole Custer</v>
      </c>
      <c r="B79" s="5">
        <f>('Drivers Standings'!C31)</f>
        <v>263</v>
      </c>
      <c r="C79" s="5">
        <f>('Drivers Standings'!D31)</f>
        <v>0</v>
      </c>
      <c r="D79" s="5">
        <f>('Drivers Standings'!E31)</f>
        <v>0</v>
      </c>
      <c r="E79" s="5" t="str">
        <f>('Drivers Standings'!B33)</f>
        <v>John Nemechek</v>
      </c>
      <c r="F79" s="5">
        <f>('Drivers Standings'!C33)</f>
        <v>400</v>
      </c>
      <c r="G79" s="5">
        <f>('Drivers Standings'!D33)</f>
        <v>0</v>
      </c>
      <c r="H79" s="5">
        <f>('Drivers Standings'!E33)</f>
        <v>0</v>
      </c>
      <c r="I79" s="5" t="str">
        <f>('Drivers Standings'!B21)</f>
        <v>Noah Gragson</v>
      </c>
      <c r="J79" s="5">
        <f>('Drivers Standings'!C21)</f>
        <v>271</v>
      </c>
      <c r="K79" s="5">
        <f>('Drivers Standings'!D21)</f>
        <v>0</v>
      </c>
      <c r="L79" s="5">
        <f>('Drivers Standings'!E21)</f>
        <v>0</v>
      </c>
      <c r="M79" s="5" t="str">
        <f>('Drivers Standings'!B25)</f>
        <v>AJ Allmendinger</v>
      </c>
      <c r="N79" s="5">
        <f>('Drivers Standings'!C25)</f>
        <v>420</v>
      </c>
      <c r="O79" s="5">
        <f>('Drivers Standings'!D25)</f>
        <v>0</v>
      </c>
      <c r="P79" s="5">
        <f>('Drivers Standings'!E25)</f>
        <v>0</v>
      </c>
    </row>
    <row r="80" spans="1:16" ht="12.6" customHeight="1" x14ac:dyDescent="0.2">
      <c r="A80" s="5" t="str">
        <f>('Drivers Standings'!B33)</f>
        <v>John Nemechek</v>
      </c>
      <c r="B80" s="5">
        <f>('Drivers Standings'!C33)</f>
        <v>400</v>
      </c>
      <c r="C80" s="5">
        <f>('Drivers Standings'!D33)</f>
        <v>0</v>
      </c>
      <c r="D80" s="5">
        <f>('Drivers Standings'!E33)</f>
        <v>0</v>
      </c>
      <c r="E80" s="5" t="str">
        <f>('Drivers Standings'!B34)</f>
        <v>Ty Dillon</v>
      </c>
      <c r="F80" s="5">
        <f>('Drivers Standings'!C34)</f>
        <v>337</v>
      </c>
      <c r="G80" s="5">
        <f>('Drivers Standings'!D34)</f>
        <v>0</v>
      </c>
      <c r="H80" s="5">
        <f>('Drivers Standings'!E34)</f>
        <v>0</v>
      </c>
      <c r="I80" s="5" t="str">
        <f>('Drivers Standings'!B22)</f>
        <v>Austin Dillon</v>
      </c>
      <c r="J80" s="5">
        <f>('Drivers Standings'!C22)</f>
        <v>353</v>
      </c>
      <c r="K80" s="5">
        <f>('Drivers Standings'!D22)</f>
        <v>0</v>
      </c>
      <c r="L80" s="5">
        <f>('Drivers Standings'!E22)</f>
        <v>0</v>
      </c>
      <c r="M80" s="5" t="str">
        <f>('Drivers Standings'!B31)</f>
        <v>Cole Custer</v>
      </c>
      <c r="N80" s="5">
        <f>('Drivers Standings'!C31)</f>
        <v>263</v>
      </c>
      <c r="O80" s="5">
        <f>('Drivers Standings'!D31)</f>
        <v>0</v>
      </c>
      <c r="P80" s="5">
        <f>('Drivers Standings'!E31)</f>
        <v>0</v>
      </c>
    </row>
    <row r="81" spans="1:16" s="68" customFormat="1" ht="12.6" customHeight="1" x14ac:dyDescent="0.2">
      <c r="B81" s="92">
        <f>SUM(B73:B80)</f>
        <v>4125</v>
      </c>
      <c r="F81" s="92">
        <f>SUM(F73:F80)</f>
        <v>4097</v>
      </c>
      <c r="J81" s="92">
        <f>SUM(J73:J80)</f>
        <v>3604</v>
      </c>
      <c r="N81" s="92">
        <f>SUM(N73:N80)</f>
        <v>3877</v>
      </c>
    </row>
    <row r="82" spans="1:16" ht="12.6" customHeight="1" x14ac:dyDescent="0.2">
      <c r="A82" s="4"/>
      <c r="B82" s="10"/>
      <c r="E82" s="4"/>
      <c r="F82" s="10"/>
      <c r="I82" s="4"/>
      <c r="J82" s="4"/>
      <c r="M82" s="4"/>
      <c r="N82" s="4"/>
    </row>
    <row r="83" spans="1:16" ht="12.6" customHeight="1" x14ac:dyDescent="0.2">
      <c r="A83" s="4"/>
      <c r="B83" s="4"/>
      <c r="E83" s="4"/>
      <c r="F83" s="10"/>
      <c r="I83" s="4"/>
      <c r="J83" s="4"/>
      <c r="M83" s="4"/>
      <c r="N83" s="4"/>
    </row>
    <row r="84" spans="1:16" ht="12.6" customHeight="1" x14ac:dyDescent="0.2">
      <c r="A84" s="4"/>
      <c r="B84" s="4"/>
      <c r="E84" s="4"/>
      <c r="F84" s="10"/>
      <c r="I84" s="4"/>
      <c r="J84" s="4"/>
      <c r="M84" s="4"/>
      <c r="N84" s="4"/>
    </row>
    <row r="85" spans="1:16" s="19" customFormat="1" ht="12.6" customHeight="1" x14ac:dyDescent="0.2">
      <c r="A85" s="71" t="s">
        <v>80</v>
      </c>
      <c r="B85" s="21">
        <f>SUM(C87:C94)</f>
        <v>5</v>
      </c>
      <c r="C85" s="37">
        <f>SUM(D87:D94)</f>
        <v>4</v>
      </c>
      <c r="D85" s="79"/>
      <c r="E85" s="71" t="s">
        <v>81</v>
      </c>
      <c r="F85" s="21">
        <f>SUM(G87:G94)</f>
        <v>4</v>
      </c>
      <c r="G85" s="37">
        <f>SUM(H87:H94)</f>
        <v>4</v>
      </c>
      <c r="I85" s="71" t="s">
        <v>82</v>
      </c>
      <c r="J85" s="21">
        <f>SUM(K87:K94)</f>
        <v>5</v>
      </c>
      <c r="K85" s="37">
        <f>SUM(L87:L94)</f>
        <v>3</v>
      </c>
      <c r="M85" s="71" t="s">
        <v>83</v>
      </c>
      <c r="N85" s="21">
        <f>SUM(O87:O94)</f>
        <v>4</v>
      </c>
      <c r="O85" s="37">
        <f>SUM(P87:P94)</f>
        <v>3</v>
      </c>
    </row>
    <row r="86" spans="1:16" s="14" customFormat="1" ht="12.6" customHeight="1" x14ac:dyDescent="0.2">
      <c r="A86" s="19"/>
      <c r="C86" s="22"/>
      <c r="D86" s="37"/>
      <c r="E86" s="37"/>
      <c r="G86" s="37"/>
      <c r="H86" s="37"/>
      <c r="I86" s="37"/>
      <c r="K86" s="37"/>
      <c r="L86" s="37"/>
      <c r="M86" s="37"/>
    </row>
    <row r="87" spans="1:16" ht="12.6" customHeight="1" x14ac:dyDescent="0.2">
      <c r="A87" s="5" t="str">
        <f>('Drivers Standings'!B4)</f>
        <v>Ryan Blaney</v>
      </c>
      <c r="B87" s="5">
        <f>('Drivers Standings'!C4)</f>
        <v>576</v>
      </c>
      <c r="C87" s="5">
        <f>('Drivers Standings'!D4)</f>
        <v>1</v>
      </c>
      <c r="D87" s="5">
        <f>('Drivers Standings'!E4)</f>
        <v>1</v>
      </c>
      <c r="E87" s="5" t="str">
        <f>('Drivers Standings'!B1)</f>
        <v>Kyle Larson</v>
      </c>
      <c r="F87" s="5">
        <f>('Drivers Standings'!C1)</f>
        <v>664</v>
      </c>
      <c r="G87" s="5">
        <f>('Drivers Standings'!D1)</f>
        <v>1</v>
      </c>
      <c r="H87" s="5">
        <f>('Drivers Standings'!E1)</f>
        <v>1</v>
      </c>
      <c r="I87" s="5" t="str">
        <f>('Drivers Standings'!B1)</f>
        <v>Kyle Larson</v>
      </c>
      <c r="J87" s="5">
        <f>('Drivers Standings'!C1)</f>
        <v>664</v>
      </c>
      <c r="K87" s="5">
        <f>('Drivers Standings'!D1)</f>
        <v>1</v>
      </c>
      <c r="L87" s="5">
        <f>('Drivers Standings'!E1)</f>
        <v>1</v>
      </c>
      <c r="M87" s="5" t="str">
        <f>('Drivers Standings'!B1)</f>
        <v>Kyle Larson</v>
      </c>
      <c r="N87" s="5">
        <f>('Drivers Standings'!C1)</f>
        <v>664</v>
      </c>
      <c r="O87" s="5">
        <f>('Drivers Standings'!D1)</f>
        <v>1</v>
      </c>
      <c r="P87" s="5">
        <f>('Drivers Standings'!E1)</f>
        <v>1</v>
      </c>
    </row>
    <row r="88" spans="1:16" ht="12.6" customHeight="1" x14ac:dyDescent="0.2">
      <c r="A88" s="5" t="str">
        <f>('Drivers Standings'!B5)</f>
        <v>Denny Hamlin</v>
      </c>
      <c r="B88" s="5">
        <f>('Drivers Standings'!C5)</f>
        <v>663</v>
      </c>
      <c r="C88" s="5">
        <f>('Drivers Standings'!D5)</f>
        <v>1</v>
      </c>
      <c r="D88" s="5">
        <f>('Drivers Standings'!E5)</f>
        <v>1</v>
      </c>
      <c r="E88" s="5" t="str">
        <f>('Drivers Standings'!B3)</f>
        <v>Chris Bell</v>
      </c>
      <c r="F88" s="5">
        <f>('Drivers Standings'!C3)</f>
        <v>635</v>
      </c>
      <c r="G88" s="5">
        <f>('Drivers Standings'!D3)</f>
        <v>1</v>
      </c>
      <c r="H88" s="5">
        <f>('Drivers Standings'!E3)</f>
        <v>1</v>
      </c>
      <c r="I88" s="5" t="str">
        <f>('Drivers Standings'!B2)</f>
        <v>William Byron</v>
      </c>
      <c r="J88" s="5">
        <f>('Drivers Standings'!C2)</f>
        <v>686</v>
      </c>
      <c r="K88" s="5">
        <f>('Drivers Standings'!D2)</f>
        <v>1</v>
      </c>
      <c r="L88" s="5">
        <f>('Drivers Standings'!E2)</f>
        <v>1</v>
      </c>
      <c r="M88" s="5" t="str">
        <f>('Drivers Standings'!B2)</f>
        <v>William Byron</v>
      </c>
      <c r="N88" s="5">
        <f>('Drivers Standings'!C2)</f>
        <v>686</v>
      </c>
      <c r="O88" s="5">
        <f>('Drivers Standings'!D2)</f>
        <v>1</v>
      </c>
      <c r="P88" s="5">
        <f>('Drivers Standings'!E2)</f>
        <v>1</v>
      </c>
    </row>
    <row r="89" spans="1:16" ht="12.6" customHeight="1" x14ac:dyDescent="0.2">
      <c r="A89" s="5" t="str">
        <f>('Drivers Standings'!B8)</f>
        <v>Chase Elliott</v>
      </c>
      <c r="B89" s="5">
        <f>('Drivers Standings'!C8)</f>
        <v>702</v>
      </c>
      <c r="C89" s="5">
        <f>('Drivers Standings'!D8)</f>
        <v>1</v>
      </c>
      <c r="D89" s="5">
        <f>('Drivers Standings'!E8)</f>
        <v>1</v>
      </c>
      <c r="E89" s="5" t="str">
        <f>('Drivers Standings'!B8)</f>
        <v>Chase Elliott</v>
      </c>
      <c r="F89" s="5">
        <f>('Drivers Standings'!C8)</f>
        <v>702</v>
      </c>
      <c r="G89" s="5">
        <f>('Drivers Standings'!D8)</f>
        <v>1</v>
      </c>
      <c r="H89" s="5">
        <f>('Drivers Standings'!E8)</f>
        <v>1</v>
      </c>
      <c r="I89" s="5" t="str">
        <f>('Drivers Standings'!B8)</f>
        <v>Chase Elliott</v>
      </c>
      <c r="J89" s="5">
        <f>('Drivers Standings'!C8)</f>
        <v>702</v>
      </c>
      <c r="K89" s="5">
        <f>('Drivers Standings'!D8)</f>
        <v>1</v>
      </c>
      <c r="L89" s="5">
        <f>('Drivers Standings'!E8)</f>
        <v>1</v>
      </c>
      <c r="M89" s="5" t="str">
        <f>('Drivers Standings'!B4)</f>
        <v>Ryan Blaney</v>
      </c>
      <c r="N89" s="5">
        <f>('Drivers Standings'!C4)</f>
        <v>576</v>
      </c>
      <c r="O89" s="5">
        <f>('Drivers Standings'!D4)</f>
        <v>1</v>
      </c>
      <c r="P89" s="5">
        <f>('Drivers Standings'!E4)</f>
        <v>1</v>
      </c>
    </row>
    <row r="90" spans="1:16" ht="12.6" customHeight="1" x14ac:dyDescent="0.2">
      <c r="A90" s="5" t="str">
        <f>('Drivers Standings'!B11)</f>
        <v>Kyle Busch</v>
      </c>
      <c r="B90" s="5">
        <f>('Drivers Standings'!C11)</f>
        <v>461</v>
      </c>
      <c r="C90" s="5">
        <f>('Drivers Standings'!D11)</f>
        <v>0</v>
      </c>
      <c r="D90" s="5">
        <f>('Drivers Standings'!E11)</f>
        <v>0</v>
      </c>
      <c r="E90" s="5" t="str">
        <f>('Drivers Standings'!B11)</f>
        <v>Kyle Busch</v>
      </c>
      <c r="F90" s="5">
        <f>('Drivers Standings'!C11)</f>
        <v>461</v>
      </c>
      <c r="G90" s="5">
        <f>('Drivers Standings'!D11)</f>
        <v>0</v>
      </c>
      <c r="H90" s="5">
        <f>('Drivers Standings'!E11)</f>
        <v>0</v>
      </c>
      <c r="I90" s="5" t="str">
        <f>('Drivers Standings'!B14)</f>
        <v>Alex Bowman</v>
      </c>
      <c r="J90" s="5">
        <f>('Drivers Standings'!C14)</f>
        <v>547</v>
      </c>
      <c r="K90" s="5">
        <f>('Drivers Standings'!D14)</f>
        <v>1</v>
      </c>
      <c r="L90" s="5">
        <f>('Drivers Standings'!E14)</f>
        <v>0</v>
      </c>
      <c r="M90" s="5" t="str">
        <f>('Drivers Standings'!B7)</f>
        <v>Tyler Reddick</v>
      </c>
      <c r="N90" s="5">
        <f>('Drivers Standings'!C7)</f>
        <v>640</v>
      </c>
      <c r="O90" s="5">
        <f>('Drivers Standings'!D7)</f>
        <v>1</v>
      </c>
      <c r="P90" s="5">
        <f>('Drivers Standings'!E7)</f>
        <v>0</v>
      </c>
    </row>
    <row r="91" spans="1:16" ht="12.6" customHeight="1" x14ac:dyDescent="0.2">
      <c r="A91" s="5" t="str">
        <f>('Drivers Standings'!B13)</f>
        <v>Ross Chastain</v>
      </c>
      <c r="B91" s="5">
        <f>('Drivers Standings'!C13)</f>
        <v>517</v>
      </c>
      <c r="C91" s="5">
        <f>('Drivers Standings'!D13)</f>
        <v>1</v>
      </c>
      <c r="D91" s="5">
        <f>('Drivers Standings'!E13)</f>
        <v>1</v>
      </c>
      <c r="E91" s="5" t="str">
        <f>('Drivers Standings'!B19)</f>
        <v>Daniel Suarez</v>
      </c>
      <c r="F91" s="5">
        <f>('Drivers Standings'!C19)</f>
        <v>341</v>
      </c>
      <c r="G91" s="5">
        <f>('Drivers Standings'!D19)</f>
        <v>0</v>
      </c>
      <c r="H91" s="5">
        <f>('Drivers Standings'!E19)</f>
        <v>0</v>
      </c>
      <c r="I91" s="5" t="str">
        <f>('Drivers Standings'!B15)</f>
        <v>Chris Buescher</v>
      </c>
      <c r="J91" s="5">
        <f>('Drivers Standings'!C15)</f>
        <v>528</v>
      </c>
      <c r="K91" s="5">
        <f>('Drivers Standings'!D15)</f>
        <v>1</v>
      </c>
      <c r="L91" s="5">
        <f>('Drivers Standings'!E15)</f>
        <v>0</v>
      </c>
      <c r="M91" s="5" t="str">
        <f>('Drivers Standings'!B19)</f>
        <v>Daniel Suarez</v>
      </c>
      <c r="N91" s="5">
        <f>('Drivers Standings'!C19)</f>
        <v>341</v>
      </c>
      <c r="O91" s="5">
        <f>('Drivers Standings'!D19)</f>
        <v>0</v>
      </c>
      <c r="P91" s="5">
        <f>('Drivers Standings'!E19)</f>
        <v>0</v>
      </c>
    </row>
    <row r="92" spans="1:16" ht="12.6" customHeight="1" x14ac:dyDescent="0.2">
      <c r="A92" s="5" t="str">
        <f>('Drivers Standings'!B16)</f>
        <v>Bubba Wallace</v>
      </c>
      <c r="B92" s="5">
        <f>('Drivers Standings'!C16)</f>
        <v>500</v>
      </c>
      <c r="C92" s="5">
        <f>('Drivers Standings'!D16)</f>
        <v>1</v>
      </c>
      <c r="D92" s="5">
        <f>('Drivers Standings'!E16)</f>
        <v>0</v>
      </c>
      <c r="E92" s="5" t="str">
        <f>('Drivers Standings'!B20)</f>
        <v>Carson Hocevar</v>
      </c>
      <c r="F92" s="5">
        <f>('Drivers Standings'!C20)</f>
        <v>375</v>
      </c>
      <c r="G92" s="5">
        <f>('Drivers Standings'!D20)</f>
        <v>0</v>
      </c>
      <c r="H92" s="5">
        <f>('Drivers Standings'!E20)</f>
        <v>0</v>
      </c>
      <c r="I92" s="5" t="str">
        <f>('Drivers Standings'!B19)</f>
        <v>Daniel Suarez</v>
      </c>
      <c r="J92" s="5">
        <f>('Drivers Standings'!C19)</f>
        <v>341</v>
      </c>
      <c r="K92" s="5">
        <f>('Drivers Standings'!D19)</f>
        <v>0</v>
      </c>
      <c r="L92" s="5">
        <f>('Drivers Standings'!E19)</f>
        <v>0</v>
      </c>
      <c r="M92" s="5" t="str">
        <f>('Drivers Standings'!B26)</f>
        <v>Mike McDowell</v>
      </c>
      <c r="N92" s="5">
        <f>('Drivers Standings'!C26)</f>
        <v>423</v>
      </c>
      <c r="O92" s="5">
        <f>('Drivers Standings'!D26)</f>
        <v>0</v>
      </c>
      <c r="P92" s="5">
        <f>('Drivers Standings'!E26)</f>
        <v>0</v>
      </c>
    </row>
    <row r="93" spans="1:16" ht="12.6" customHeight="1" x14ac:dyDescent="0.2">
      <c r="A93" s="5" t="str">
        <f>('Drivers Standings'!B26)</f>
        <v>Mike McDowell</v>
      </c>
      <c r="B93" s="5">
        <f>('Drivers Standings'!C26)</f>
        <v>423</v>
      </c>
      <c r="C93" s="5">
        <f>('Drivers Standings'!D26)</f>
        <v>0</v>
      </c>
      <c r="D93" s="5">
        <f>('Drivers Standings'!E26)</f>
        <v>0</v>
      </c>
      <c r="E93" s="5" t="str">
        <f>('Drivers Standings'!B22)</f>
        <v>Austin Dillon</v>
      </c>
      <c r="F93" s="5">
        <f>('Drivers Standings'!C22)</f>
        <v>353</v>
      </c>
      <c r="G93" s="5">
        <f>('Drivers Standings'!D22)</f>
        <v>0</v>
      </c>
      <c r="H93" s="5">
        <f>('Drivers Standings'!E22)</f>
        <v>0</v>
      </c>
      <c r="I93" s="5" t="str">
        <f>('Drivers Standings'!B26)</f>
        <v>Mike McDowell</v>
      </c>
      <c r="J93" s="5">
        <f>('Drivers Standings'!C26)</f>
        <v>423</v>
      </c>
      <c r="K93" s="5">
        <f>('Drivers Standings'!D26)</f>
        <v>0</v>
      </c>
      <c r="L93" s="5">
        <f>('Drivers Standings'!E26)</f>
        <v>0</v>
      </c>
      <c r="M93" s="5" t="str">
        <f>('Drivers Standings'!B27)</f>
        <v>Ricky Stenhouse</v>
      </c>
      <c r="N93" s="5">
        <f>('Drivers Standings'!C27)</f>
        <v>392</v>
      </c>
      <c r="O93" s="5">
        <f>('Drivers Standings'!D27)</f>
        <v>0</v>
      </c>
      <c r="P93" s="5">
        <f>('Drivers Standings'!E27)</f>
        <v>0</v>
      </c>
    </row>
    <row r="94" spans="1:16" ht="12.6" customHeight="1" x14ac:dyDescent="0.2">
      <c r="A94" s="5" t="str">
        <f>('Drivers Standings'!B30)</f>
        <v>Ryan Preece</v>
      </c>
      <c r="B94" s="5">
        <f>('Drivers Standings'!C30)</f>
        <v>484</v>
      </c>
      <c r="C94" s="5">
        <f>('Drivers Standings'!D30)</f>
        <v>0</v>
      </c>
      <c r="D94" s="5">
        <f>('Drivers Standings'!E30)</f>
        <v>0</v>
      </c>
      <c r="E94" s="5" t="str">
        <f>('Drivers Standings'!B24)</f>
        <v>Josh Berry</v>
      </c>
      <c r="F94" s="5">
        <f>('Drivers Standings'!C24)</f>
        <v>399</v>
      </c>
      <c r="G94" s="5">
        <f>('Drivers Standings'!D24)</f>
        <v>1</v>
      </c>
      <c r="H94" s="5">
        <f>('Drivers Standings'!E24)</f>
        <v>1</v>
      </c>
      <c r="I94" s="5" t="str">
        <f>('Drivers Standings'!B27)</f>
        <v>Ricky Stenhouse</v>
      </c>
      <c r="J94" s="5">
        <f>('Drivers Standings'!C27)</f>
        <v>392</v>
      </c>
      <c r="K94" s="5">
        <f>('Drivers Standings'!D27)</f>
        <v>0</v>
      </c>
      <c r="L94" s="5">
        <f>('Drivers Standings'!E27)</f>
        <v>0</v>
      </c>
      <c r="M94" s="5" t="str">
        <f>('Drivers Standings'!B32)</f>
        <v>Todd Gilliland</v>
      </c>
      <c r="N94" s="5">
        <f>('Drivers Standings'!C32)</f>
        <v>333</v>
      </c>
      <c r="O94" s="5">
        <f>('Drivers Standings'!D32)</f>
        <v>0</v>
      </c>
      <c r="P94" s="5">
        <f>('Drivers Standings'!E32)</f>
        <v>0</v>
      </c>
    </row>
    <row r="95" spans="1:16" s="19" customFormat="1" ht="12.6" customHeight="1" x14ac:dyDescent="0.2">
      <c r="B95" s="43">
        <f>SUM(B87:B94)</f>
        <v>4326</v>
      </c>
      <c r="C95" s="4"/>
      <c r="F95" s="73">
        <f>SUM(F87:F94)</f>
        <v>3930</v>
      </c>
      <c r="J95" s="43">
        <f>SUM(J87:J94)</f>
        <v>4283</v>
      </c>
      <c r="N95" s="43">
        <f>SUM(N87:N94)</f>
        <v>4055</v>
      </c>
    </row>
    <row r="96" spans="1:16" s="28" customFormat="1" ht="12.6" customHeight="1" x14ac:dyDescent="0.2">
      <c r="A96" s="25"/>
      <c r="B96" s="25"/>
      <c r="C96" s="25"/>
      <c r="E96" s="26"/>
      <c r="F96" s="27"/>
      <c r="I96" s="25"/>
      <c r="J96" s="25"/>
      <c r="M96" s="25"/>
      <c r="N96" s="25"/>
    </row>
    <row r="97" spans="1:16" ht="12.6" customHeight="1" x14ac:dyDescent="0.2">
      <c r="A97" s="4"/>
      <c r="B97" s="10"/>
      <c r="E97" s="4"/>
      <c r="F97" s="10"/>
      <c r="I97" s="4"/>
      <c r="J97" s="4"/>
      <c r="M97" s="4"/>
      <c r="N97" s="4"/>
    </row>
    <row r="98" spans="1:16" ht="12.6" customHeight="1" x14ac:dyDescent="0.2">
      <c r="A98" s="4"/>
      <c r="B98" s="4"/>
      <c r="E98" s="4"/>
      <c r="F98" s="10"/>
      <c r="I98" s="4"/>
      <c r="J98" s="4"/>
      <c r="M98" s="4"/>
      <c r="N98" s="4"/>
    </row>
    <row r="99" spans="1:16" s="21" customFormat="1" ht="12.6" customHeight="1" x14ac:dyDescent="0.2">
      <c r="A99" s="71" t="s">
        <v>49</v>
      </c>
      <c r="B99" s="21">
        <f>SUM(C101:C108)</f>
        <v>4</v>
      </c>
      <c r="C99" s="37">
        <f>SUM(D101:D108)</f>
        <v>4</v>
      </c>
      <c r="E99" s="71" t="s">
        <v>84</v>
      </c>
      <c r="F99" s="21">
        <f>SUM(G101:G108)</f>
        <v>6</v>
      </c>
      <c r="G99" s="37">
        <f>SUM(H101:H108)</f>
        <v>5</v>
      </c>
      <c r="I99" s="71" t="s">
        <v>85</v>
      </c>
      <c r="J99" s="21">
        <f>SUM(K101:K108)</f>
        <v>5</v>
      </c>
      <c r="K99" s="37">
        <f>SUM(L101:L108)</f>
        <v>3</v>
      </c>
      <c r="M99" s="71" t="s">
        <v>88</v>
      </c>
      <c r="N99" s="21">
        <f>SUM(O101:O108)</f>
        <v>5</v>
      </c>
      <c r="O99" s="37">
        <f>SUM(P101:P108)</f>
        <v>4</v>
      </c>
    </row>
    <row r="100" spans="1:16" s="14" customFormat="1" ht="12.6" customHeight="1" x14ac:dyDescent="0.2">
      <c r="C100" s="22"/>
      <c r="D100" s="37"/>
      <c r="E100" s="37"/>
      <c r="G100" s="37"/>
      <c r="H100" s="37"/>
      <c r="I100" s="37"/>
      <c r="K100" s="37"/>
      <c r="L100" s="37"/>
      <c r="M100" s="37"/>
    </row>
    <row r="101" spans="1:16" ht="12.6" customHeight="1" x14ac:dyDescent="0.2">
      <c r="A101" s="5" t="str">
        <f>('Drivers Standings'!B1)</f>
        <v>Kyle Larson</v>
      </c>
      <c r="B101" s="5">
        <f>('Drivers Standings'!C1)</f>
        <v>664</v>
      </c>
      <c r="C101" s="5">
        <f>('Drivers Standings'!D1)</f>
        <v>1</v>
      </c>
      <c r="D101" s="5">
        <f>('Drivers Standings'!E1)</f>
        <v>1</v>
      </c>
      <c r="E101" s="5" t="str">
        <f>('Drivers Standings'!B3)</f>
        <v>Chris Bell</v>
      </c>
      <c r="F101" s="5">
        <f>('Drivers Standings'!C3)</f>
        <v>635</v>
      </c>
      <c r="G101" s="5">
        <f>('Drivers Standings'!D3)</f>
        <v>1</v>
      </c>
      <c r="H101" s="5">
        <f>('Drivers Standings'!E3)</f>
        <v>1</v>
      </c>
      <c r="I101" s="5" t="str">
        <f>('Drivers Standings'!B2)</f>
        <v>William Byron</v>
      </c>
      <c r="J101" s="5">
        <f>('Drivers Standings'!C2)</f>
        <v>686</v>
      </c>
      <c r="K101" s="5">
        <f>('Drivers Standings'!D2)</f>
        <v>1</v>
      </c>
      <c r="L101" s="5">
        <f>('Drivers Standings'!E2)</f>
        <v>1</v>
      </c>
      <c r="M101" s="5" t="str">
        <f>('Drivers Standings'!B1)</f>
        <v>Kyle Larson</v>
      </c>
      <c r="N101" s="5">
        <f>('Drivers Standings'!C1)</f>
        <v>664</v>
      </c>
      <c r="O101" s="5">
        <f>('Drivers Standings'!D1)</f>
        <v>1</v>
      </c>
      <c r="P101" s="5">
        <f>('Drivers Standings'!E1)</f>
        <v>1</v>
      </c>
    </row>
    <row r="102" spans="1:16" ht="12.6" customHeight="1" x14ac:dyDescent="0.2">
      <c r="A102" s="5" t="str">
        <f>('Drivers Standings'!B3)</f>
        <v>Chris Bell</v>
      </c>
      <c r="B102" s="5">
        <f>('Drivers Standings'!C3)</f>
        <v>635</v>
      </c>
      <c r="C102" s="5">
        <f>('Drivers Standings'!D3)</f>
        <v>1</v>
      </c>
      <c r="D102" s="5">
        <f>('Drivers Standings'!E3)</f>
        <v>1</v>
      </c>
      <c r="E102" s="5" t="str">
        <f>('Drivers Standings'!B4)</f>
        <v>Ryan Blaney</v>
      </c>
      <c r="F102" s="5">
        <f>('Drivers Standings'!C4)</f>
        <v>576</v>
      </c>
      <c r="G102" s="5">
        <f>('Drivers Standings'!D4)</f>
        <v>1</v>
      </c>
      <c r="H102" s="5">
        <f>('Drivers Standings'!E4)</f>
        <v>1</v>
      </c>
      <c r="I102" s="5" t="str">
        <f>('Drivers Standings'!B3)</f>
        <v>Chris Bell</v>
      </c>
      <c r="J102" s="5">
        <f>('Drivers Standings'!C3)</f>
        <v>635</v>
      </c>
      <c r="K102" s="5">
        <f>('Drivers Standings'!D3)</f>
        <v>1</v>
      </c>
      <c r="L102" s="5">
        <f>('Drivers Standings'!E3)</f>
        <v>1</v>
      </c>
      <c r="M102" s="5" t="str">
        <f>('Drivers Standings'!B2)</f>
        <v>William Byron</v>
      </c>
      <c r="N102" s="5">
        <f>('Drivers Standings'!C2)</f>
        <v>686</v>
      </c>
      <c r="O102" s="5">
        <f>('Drivers Standings'!D2)</f>
        <v>1</v>
      </c>
      <c r="P102" s="5">
        <f>('Drivers Standings'!E2)</f>
        <v>1</v>
      </c>
    </row>
    <row r="103" spans="1:16" ht="12.6" customHeight="1" x14ac:dyDescent="0.2">
      <c r="A103" s="5" t="str">
        <f>('Drivers Standings'!B6)</f>
        <v>Joey Logano</v>
      </c>
      <c r="B103" s="5">
        <f>('Drivers Standings'!C6)</f>
        <v>524</v>
      </c>
      <c r="C103" s="5">
        <f>('Drivers Standings'!D6)</f>
        <v>1</v>
      </c>
      <c r="D103" s="5">
        <f>('Drivers Standings'!E6)</f>
        <v>1</v>
      </c>
      <c r="E103" s="5" t="str">
        <f>('Drivers Standings'!B7)</f>
        <v>Tyler Reddick</v>
      </c>
      <c r="F103" s="5">
        <f>('Drivers Standings'!C7)</f>
        <v>640</v>
      </c>
      <c r="G103" s="5">
        <f>('Drivers Standings'!D7)</f>
        <v>1</v>
      </c>
      <c r="H103" s="5">
        <f>('Drivers Standings'!E7)</f>
        <v>0</v>
      </c>
      <c r="I103" s="5" t="str">
        <f>('Drivers Standings'!B5)</f>
        <v>Denny Hamlin</v>
      </c>
      <c r="J103" s="5">
        <f>('Drivers Standings'!C5)</f>
        <v>663</v>
      </c>
      <c r="K103" s="5">
        <f>('Drivers Standings'!D5)</f>
        <v>1</v>
      </c>
      <c r="L103" s="5">
        <f>('Drivers Standings'!E5)</f>
        <v>1</v>
      </c>
      <c r="M103" s="5" t="str">
        <f>('Drivers Standings'!B4)</f>
        <v>Ryan Blaney</v>
      </c>
      <c r="N103" s="5">
        <f>('Drivers Standings'!C4)</f>
        <v>576</v>
      </c>
      <c r="O103" s="5">
        <f>('Drivers Standings'!D4)</f>
        <v>1</v>
      </c>
      <c r="P103" s="5">
        <f>('Drivers Standings'!E4)</f>
        <v>1</v>
      </c>
    </row>
    <row r="104" spans="1:16" ht="12.6" customHeight="1" x14ac:dyDescent="0.2">
      <c r="A104" s="5" t="str">
        <f>('Drivers Standings'!B9)</f>
        <v>Ty Gibbs</v>
      </c>
      <c r="B104" s="5">
        <f>('Drivers Standings'!C9)</f>
        <v>448</v>
      </c>
      <c r="C104" s="5">
        <f>('Drivers Standings'!D9)</f>
        <v>0</v>
      </c>
      <c r="D104" s="5">
        <f>('Drivers Standings'!E9)</f>
        <v>0</v>
      </c>
      <c r="E104" s="5" t="str">
        <f>('Drivers Standings'!B8)</f>
        <v>Chase Elliott</v>
      </c>
      <c r="F104" s="5">
        <f>('Drivers Standings'!C8)</f>
        <v>702</v>
      </c>
      <c r="G104" s="5">
        <f>('Drivers Standings'!D8)</f>
        <v>1</v>
      </c>
      <c r="H104" s="5">
        <f>('Drivers Standings'!E8)</f>
        <v>1</v>
      </c>
      <c r="I104" s="5" t="str">
        <f>('Drivers Standings'!B14)</f>
        <v>Alex Bowman</v>
      </c>
      <c r="J104" s="5">
        <f>('Drivers Standings'!C14)</f>
        <v>547</v>
      </c>
      <c r="K104" s="5">
        <f>('Drivers Standings'!D14)</f>
        <v>1</v>
      </c>
      <c r="L104" s="5">
        <f>('Drivers Standings'!E14)</f>
        <v>0</v>
      </c>
      <c r="M104" s="5" t="str">
        <f>('Drivers Standings'!B8)</f>
        <v>Chase Elliott</v>
      </c>
      <c r="N104" s="5">
        <f>('Drivers Standings'!C8)</f>
        <v>702</v>
      </c>
      <c r="O104" s="5">
        <f>('Drivers Standings'!D8)</f>
        <v>1</v>
      </c>
      <c r="P104" s="5">
        <f>('Drivers Standings'!E8)</f>
        <v>1</v>
      </c>
    </row>
    <row r="105" spans="1:16" ht="12.6" customHeight="1" x14ac:dyDescent="0.2">
      <c r="A105" s="5" t="str">
        <f>('Drivers Standings'!B10)</f>
        <v>Chase Briscoe</v>
      </c>
      <c r="B105" s="5">
        <f>('Drivers Standings'!C10)</f>
        <v>570</v>
      </c>
      <c r="C105" s="5">
        <f>('Drivers Standings'!D10)</f>
        <v>1</v>
      </c>
      <c r="D105" s="5">
        <f>('Drivers Standings'!E10)</f>
        <v>1</v>
      </c>
      <c r="E105" s="5" t="str">
        <f>('Drivers Standings'!B17)</f>
        <v>S. VanGiesbergen</v>
      </c>
      <c r="F105" s="5">
        <f>('Drivers Standings'!C17)</f>
        <v>374</v>
      </c>
      <c r="G105" s="5">
        <f>('Drivers Standings'!D17)</f>
        <v>1</v>
      </c>
      <c r="H105" s="5">
        <f>('Drivers Standings'!E17)</f>
        <v>1</v>
      </c>
      <c r="I105" s="5" t="str">
        <f>('Drivers Standings'!B15)</f>
        <v>Chris Buescher</v>
      </c>
      <c r="J105" s="5">
        <f>('Drivers Standings'!C15)</f>
        <v>528</v>
      </c>
      <c r="K105" s="5">
        <f>('Drivers Standings'!D15)</f>
        <v>1</v>
      </c>
      <c r="L105" s="5">
        <f>('Drivers Standings'!E15)</f>
        <v>0</v>
      </c>
      <c r="M105" s="5" t="str">
        <f>('Drivers Standings'!B15)</f>
        <v>Chris Buescher</v>
      </c>
      <c r="N105" s="5">
        <f>('Drivers Standings'!C15)</f>
        <v>528</v>
      </c>
      <c r="O105" s="5">
        <f>('Drivers Standings'!D15)</f>
        <v>1</v>
      </c>
      <c r="P105" s="5">
        <f>('Drivers Standings'!E15)</f>
        <v>0</v>
      </c>
    </row>
    <row r="106" spans="1:16" ht="12.6" customHeight="1" x14ac:dyDescent="0.2">
      <c r="A106" s="5" t="str">
        <f>('Drivers Standings'!B29)</f>
        <v>Justin Haley</v>
      </c>
      <c r="B106" s="5">
        <f>('Drivers Standings'!C29)</f>
        <v>337</v>
      </c>
      <c r="C106" s="5">
        <f>('Drivers Standings'!D29)</f>
        <v>0</v>
      </c>
      <c r="D106" s="5">
        <f>('Drivers Standings'!E29)</f>
        <v>0</v>
      </c>
      <c r="E106" s="5" t="str">
        <f>('Drivers Standings'!B21)</f>
        <v>Noah Gragson</v>
      </c>
      <c r="F106" s="5">
        <f>('Drivers Standings'!C21)</f>
        <v>271</v>
      </c>
      <c r="G106" s="5">
        <f>('Drivers Standings'!D21)</f>
        <v>0</v>
      </c>
      <c r="H106" s="5">
        <f>('Drivers Standings'!E21)</f>
        <v>0</v>
      </c>
      <c r="I106" s="5" t="str">
        <f>('Drivers Standings'!B19)</f>
        <v>Daniel Suarez</v>
      </c>
      <c r="J106" s="5">
        <f>('Drivers Standings'!C19)</f>
        <v>341</v>
      </c>
      <c r="K106" s="5">
        <f>('Drivers Standings'!D19)</f>
        <v>0</v>
      </c>
      <c r="L106" s="5">
        <f>('Drivers Standings'!E19)</f>
        <v>0</v>
      </c>
      <c r="M106" s="5" t="str">
        <f>('Drivers Standings'!B26)</f>
        <v>Mike McDowell</v>
      </c>
      <c r="N106" s="5">
        <f>('Drivers Standings'!C26)</f>
        <v>423</v>
      </c>
      <c r="O106" s="5">
        <f>('Drivers Standings'!D26)</f>
        <v>0</v>
      </c>
      <c r="P106" s="5">
        <f>('Drivers Standings'!E26)</f>
        <v>0</v>
      </c>
    </row>
    <row r="107" spans="1:16" ht="12.6" customHeight="1" x14ac:dyDescent="0.2">
      <c r="A107" s="5" t="str">
        <f>('Drivers Standings'!B31)</f>
        <v>Cole Custer</v>
      </c>
      <c r="B107" s="5">
        <f>('Drivers Standings'!C31)</f>
        <v>263</v>
      </c>
      <c r="C107" s="5">
        <f>('Drivers Standings'!D31)</f>
        <v>0</v>
      </c>
      <c r="D107" s="5">
        <f>('Drivers Standings'!E31)</f>
        <v>0</v>
      </c>
      <c r="E107" s="5" t="str">
        <f>('Drivers Standings'!B24)</f>
        <v>Josh Berry</v>
      </c>
      <c r="F107" s="5">
        <f>('Drivers Standings'!C24)</f>
        <v>399</v>
      </c>
      <c r="G107" s="5">
        <f>('Drivers Standings'!D24)</f>
        <v>1</v>
      </c>
      <c r="H107" s="5">
        <f>('Drivers Standings'!E24)</f>
        <v>1</v>
      </c>
      <c r="I107" s="5" t="str">
        <f>('Drivers Standings'!B25)</f>
        <v>AJ Allmendinger</v>
      </c>
      <c r="J107" s="5">
        <f>('Drivers Standings'!C25)</f>
        <v>420</v>
      </c>
      <c r="K107" s="5">
        <f>('Drivers Standings'!D25)</f>
        <v>0</v>
      </c>
      <c r="L107" s="5">
        <f>('Drivers Standings'!E25)</f>
        <v>0</v>
      </c>
      <c r="M107" s="5" t="str">
        <f>('Drivers Standings'!B29)</f>
        <v>Justin Haley</v>
      </c>
      <c r="N107" s="5">
        <f>('Drivers Standings'!C29)</f>
        <v>337</v>
      </c>
      <c r="O107" s="5">
        <f>('Drivers Standings'!D29)</f>
        <v>0</v>
      </c>
      <c r="P107" s="5">
        <f>('Drivers Standings'!E29)</f>
        <v>0</v>
      </c>
    </row>
    <row r="108" spans="1:16" ht="12.6" customHeight="1" x14ac:dyDescent="0.2">
      <c r="A108" s="5" t="str">
        <f>('Drivers Standings'!B33)</f>
        <v>John Nemechek</v>
      </c>
      <c r="B108" s="5">
        <f>('Drivers Standings'!C33)</f>
        <v>400</v>
      </c>
      <c r="C108" s="5">
        <f>('Drivers Standings'!D33)</f>
        <v>0</v>
      </c>
      <c r="D108" s="5">
        <f>('Drivers Standings'!E33)</f>
        <v>0</v>
      </c>
      <c r="E108" s="5" t="str">
        <f>('Drivers Standings'!B30)</f>
        <v>Ryan Preece</v>
      </c>
      <c r="F108" s="5">
        <f>('Drivers Standings'!C30)</f>
        <v>484</v>
      </c>
      <c r="G108" s="5">
        <f>('Drivers Standings'!D30)</f>
        <v>0</v>
      </c>
      <c r="H108" s="5">
        <f>('Drivers Standings'!E30)</f>
        <v>0</v>
      </c>
      <c r="I108" s="5" t="str">
        <f>('Drivers Standings'!B31)</f>
        <v>Cole Custer</v>
      </c>
      <c r="J108" s="5">
        <f>('Drivers Standings'!C31)</f>
        <v>263</v>
      </c>
      <c r="K108" s="5">
        <f>('Drivers Standings'!D31)</f>
        <v>0</v>
      </c>
      <c r="L108" s="5">
        <f>('Drivers Standings'!E31)</f>
        <v>0</v>
      </c>
      <c r="M108" s="5" t="str">
        <f>('Drivers Standings'!B32)</f>
        <v>Todd Gilliland</v>
      </c>
      <c r="N108" s="5">
        <f>('Drivers Standings'!C32)</f>
        <v>333</v>
      </c>
      <c r="O108" s="5">
        <f>('Drivers Standings'!D32)</f>
        <v>0</v>
      </c>
      <c r="P108" s="5">
        <f>('Drivers Standings'!E32)</f>
        <v>0</v>
      </c>
    </row>
    <row r="109" spans="1:16" s="4" customFormat="1" ht="12.6" customHeight="1" x14ac:dyDescent="0.2">
      <c r="B109" s="43">
        <f>SUM(B101:B108)</f>
        <v>3841</v>
      </c>
      <c r="E109" s="9"/>
      <c r="F109" s="43">
        <f>SUM(F101:F108)</f>
        <v>4081</v>
      </c>
      <c r="I109" s="9"/>
      <c r="J109" s="43">
        <f>SUM(J101:J108)</f>
        <v>4083</v>
      </c>
      <c r="M109" s="9"/>
      <c r="N109" s="43">
        <f>SUM(N101:N108)</f>
        <v>4249</v>
      </c>
    </row>
    <row r="110" spans="1:16" ht="12.6" customHeight="1" x14ac:dyDescent="0.2">
      <c r="A110" s="4"/>
      <c r="B110" s="10"/>
      <c r="E110" s="4"/>
      <c r="F110" s="10"/>
      <c r="I110" s="4"/>
      <c r="J110" s="9"/>
      <c r="M110" s="14"/>
      <c r="N110" s="4"/>
    </row>
    <row r="111" spans="1:16" ht="12.6" customHeight="1" x14ac:dyDescent="0.2">
      <c r="A111" s="4"/>
      <c r="B111" s="10"/>
      <c r="E111" s="4"/>
      <c r="F111" s="10"/>
      <c r="I111" s="4"/>
      <c r="J111" s="9"/>
      <c r="M111" s="14"/>
      <c r="N111" s="4"/>
    </row>
    <row r="112" spans="1:16" ht="12.6" customHeight="1" x14ac:dyDescent="0.2">
      <c r="A112" s="4"/>
      <c r="B112" s="10"/>
      <c r="E112" s="4"/>
      <c r="F112" s="10"/>
      <c r="I112" s="4"/>
      <c r="J112" s="4"/>
      <c r="M112" s="71"/>
      <c r="N112" s="4"/>
    </row>
    <row r="113" spans="1:17" s="19" customFormat="1" ht="12.6" customHeight="1" x14ac:dyDescent="0.2">
      <c r="A113" s="71" t="s">
        <v>86</v>
      </c>
      <c r="B113" s="21">
        <f>SUM(C115:C122)</f>
        <v>5</v>
      </c>
      <c r="C113" s="37">
        <f>SUM(D115:D122)</f>
        <v>3</v>
      </c>
      <c r="E113" s="71" t="s">
        <v>87</v>
      </c>
      <c r="F113" s="21">
        <f>SUM(G115:G122)</f>
        <v>4</v>
      </c>
      <c r="G113" s="37">
        <f>SUM(H115:H122)</f>
        <v>3</v>
      </c>
      <c r="I113" s="71" t="s">
        <v>89</v>
      </c>
      <c r="J113" s="21">
        <f>SUM(K115:K122)</f>
        <v>6</v>
      </c>
      <c r="K113" s="37">
        <f>SUM(L115:L122)</f>
        <v>4</v>
      </c>
      <c r="M113" s="71" t="s">
        <v>108</v>
      </c>
      <c r="N113" s="21">
        <f>SUM(O115:O122)</f>
        <v>5</v>
      </c>
      <c r="O113" s="37">
        <f>SUM(P115:P122)</f>
        <v>4</v>
      </c>
    </row>
    <row r="114" spans="1:17" s="14" customFormat="1" ht="12.6" customHeight="1" x14ac:dyDescent="0.2">
      <c r="C114" s="22"/>
      <c r="D114" s="37"/>
      <c r="E114" s="37"/>
      <c r="G114" s="37"/>
      <c r="H114" s="37"/>
      <c r="I114" s="37"/>
      <c r="K114" s="37"/>
      <c r="L114" s="37"/>
      <c r="M114" s="37"/>
      <c r="Q114" s="19"/>
    </row>
    <row r="115" spans="1:17" ht="12.6" customHeight="1" x14ac:dyDescent="0.2">
      <c r="A115" s="5" t="str">
        <f>('Drivers Standings'!B2)</f>
        <v>William Byron</v>
      </c>
      <c r="B115" s="5">
        <f>('Drivers Standings'!C2)</f>
        <v>686</v>
      </c>
      <c r="C115" s="5">
        <f>('Drivers Standings'!D2)</f>
        <v>1</v>
      </c>
      <c r="D115" s="5">
        <f>('Drivers Standings'!E2)</f>
        <v>1</v>
      </c>
      <c r="E115" s="5" t="str">
        <f>('Drivers Standings'!B2)</f>
        <v>William Byron</v>
      </c>
      <c r="F115" s="5">
        <f>('Drivers Standings'!C2)</f>
        <v>686</v>
      </c>
      <c r="G115" s="5">
        <f>('Drivers Standings'!D2)</f>
        <v>1</v>
      </c>
      <c r="H115" s="5">
        <f>('Drivers Standings'!E2)</f>
        <v>1</v>
      </c>
      <c r="I115" s="5" t="str">
        <f>('Drivers Standings'!B1)</f>
        <v>Kyle Larson</v>
      </c>
      <c r="J115" s="5">
        <f>('Drivers Standings'!C1)</f>
        <v>664</v>
      </c>
      <c r="K115" s="5">
        <f>('Drivers Standings'!D1)</f>
        <v>1</v>
      </c>
      <c r="L115" s="5">
        <f>('Drivers Standings'!E1)</f>
        <v>1</v>
      </c>
      <c r="M115" s="5" t="str">
        <f>('Drivers Standings'!B1)</f>
        <v>Kyle Larson</v>
      </c>
      <c r="N115" s="5">
        <f>('Drivers Standings'!C1)</f>
        <v>664</v>
      </c>
      <c r="O115" s="5">
        <f>('Drivers Standings'!D1)</f>
        <v>1</v>
      </c>
      <c r="P115" s="5">
        <f>('Drivers Standings'!E1)</f>
        <v>1</v>
      </c>
    </row>
    <row r="116" spans="1:17" ht="12.6" customHeight="1" x14ac:dyDescent="0.2">
      <c r="A116" s="5" t="str">
        <f>('Drivers Standings'!B3)</f>
        <v>Chris Bell</v>
      </c>
      <c r="B116" s="5">
        <f>('Drivers Standings'!C3)</f>
        <v>635</v>
      </c>
      <c r="C116" s="5">
        <f>('Drivers Standings'!D3)</f>
        <v>1</v>
      </c>
      <c r="D116" s="5">
        <f>('Drivers Standings'!E3)</f>
        <v>1</v>
      </c>
      <c r="E116" s="5" t="str">
        <f>('Drivers Standings'!B3)</f>
        <v>Chris Bell</v>
      </c>
      <c r="F116" s="5">
        <f>('Drivers Standings'!C3)</f>
        <v>635</v>
      </c>
      <c r="G116" s="5">
        <f>('Drivers Standings'!D3)</f>
        <v>1</v>
      </c>
      <c r="H116" s="5">
        <f>('Drivers Standings'!E3)</f>
        <v>1</v>
      </c>
      <c r="I116" s="5" t="str">
        <f>('Drivers Standings'!B2)</f>
        <v>William Byron</v>
      </c>
      <c r="J116" s="5">
        <f>('Drivers Standings'!C2)</f>
        <v>686</v>
      </c>
      <c r="K116" s="5">
        <f>('Drivers Standings'!D2)</f>
        <v>1</v>
      </c>
      <c r="L116" s="5">
        <f>('Drivers Standings'!E2)</f>
        <v>1</v>
      </c>
      <c r="M116" s="5" t="str">
        <f>('Drivers Standings'!B4)</f>
        <v>Ryan Blaney</v>
      </c>
      <c r="N116" s="5">
        <f>('Drivers Standings'!C4)</f>
        <v>576</v>
      </c>
      <c r="O116" s="5">
        <f>('Drivers Standings'!D4)</f>
        <v>1</v>
      </c>
      <c r="P116" s="5">
        <f>('Drivers Standings'!E4)</f>
        <v>1</v>
      </c>
    </row>
    <row r="117" spans="1:17" ht="12.6" customHeight="1" x14ac:dyDescent="0.2">
      <c r="A117" s="5" t="str">
        <f>('Drivers Standings'!B5)</f>
        <v>Denny Hamlin</v>
      </c>
      <c r="B117" s="5">
        <f>('Drivers Standings'!C5)</f>
        <v>663</v>
      </c>
      <c r="C117" s="5">
        <f>('Drivers Standings'!D5)</f>
        <v>1</v>
      </c>
      <c r="D117" s="5">
        <f>('Drivers Standings'!E5)</f>
        <v>1</v>
      </c>
      <c r="E117" s="5" t="str">
        <f>('Drivers Standings'!B6)</f>
        <v>Joey Logano</v>
      </c>
      <c r="F117" s="5">
        <f>('Drivers Standings'!C6)</f>
        <v>524</v>
      </c>
      <c r="G117" s="5">
        <f>('Drivers Standings'!D6)</f>
        <v>1</v>
      </c>
      <c r="H117" s="5">
        <f>('Drivers Standings'!E6)</f>
        <v>1</v>
      </c>
      <c r="I117" s="5" t="str">
        <f>('Drivers Standings'!B7)</f>
        <v>Tyler Reddick</v>
      </c>
      <c r="J117" s="5">
        <f>('Drivers Standings'!C7)</f>
        <v>640</v>
      </c>
      <c r="K117" s="5">
        <f>('Drivers Standings'!D7)</f>
        <v>1</v>
      </c>
      <c r="L117" s="5">
        <f>('Drivers Standings'!E7)</f>
        <v>0</v>
      </c>
      <c r="M117" s="5" t="str">
        <f>('Drivers Standings'!B5)</f>
        <v>Denny Hamlin</v>
      </c>
      <c r="N117" s="5">
        <f>('Drivers Standings'!C5)</f>
        <v>663</v>
      </c>
      <c r="O117" s="5">
        <f>('Drivers Standings'!D5)</f>
        <v>1</v>
      </c>
      <c r="P117" s="5">
        <f>('Drivers Standings'!E5)</f>
        <v>1</v>
      </c>
    </row>
    <row r="118" spans="1:17" ht="12.6" customHeight="1" x14ac:dyDescent="0.2">
      <c r="A118" s="5" t="str">
        <f>('Drivers Standings'!B7)</f>
        <v>Tyler Reddick</v>
      </c>
      <c r="B118" s="5">
        <f>('Drivers Standings'!C7)</f>
        <v>640</v>
      </c>
      <c r="C118" s="5">
        <f>('Drivers Standings'!D7)</f>
        <v>1</v>
      </c>
      <c r="D118" s="5">
        <f>('Drivers Standings'!E7)</f>
        <v>0</v>
      </c>
      <c r="E118" s="5" t="str">
        <f>('Drivers Standings'!B11)</f>
        <v>Kyle Busch</v>
      </c>
      <c r="F118" s="5">
        <f>('Drivers Standings'!C11)</f>
        <v>461</v>
      </c>
      <c r="G118" s="5">
        <f>('Drivers Standings'!D11)</f>
        <v>0</v>
      </c>
      <c r="H118" s="5">
        <f>('Drivers Standings'!E11)</f>
        <v>0</v>
      </c>
      <c r="I118" s="5" t="str">
        <f>('Drivers Standings'!B8)</f>
        <v>Chase Elliott</v>
      </c>
      <c r="J118" s="5">
        <f>('Drivers Standings'!C8)</f>
        <v>702</v>
      </c>
      <c r="K118" s="5">
        <f>('Drivers Standings'!D8)</f>
        <v>1</v>
      </c>
      <c r="L118" s="5">
        <f>('Drivers Standings'!E8)</f>
        <v>1</v>
      </c>
      <c r="M118" s="5" t="str">
        <f>('Drivers Standings'!B8)</f>
        <v>Chase Elliott</v>
      </c>
      <c r="N118" s="5">
        <f>('Drivers Standings'!C8)</f>
        <v>702</v>
      </c>
      <c r="O118" s="5">
        <f>('Drivers Standings'!D8)</f>
        <v>1</v>
      </c>
      <c r="P118" s="5">
        <f>('Drivers Standings'!E8)</f>
        <v>1</v>
      </c>
    </row>
    <row r="119" spans="1:17" ht="12.6" customHeight="1" x14ac:dyDescent="0.2">
      <c r="A119" s="5" t="str">
        <f>('Drivers Standings'!B16)</f>
        <v>Bubba Wallace</v>
      </c>
      <c r="B119" s="5">
        <f>('Drivers Standings'!C16)</f>
        <v>500</v>
      </c>
      <c r="C119" s="5">
        <f>('Drivers Standings'!D16)</f>
        <v>1</v>
      </c>
      <c r="D119" s="5">
        <f>('Drivers Standings'!E16)</f>
        <v>0</v>
      </c>
      <c r="E119" s="5" t="str">
        <f>('Drivers Standings'!B14)</f>
        <v>Alex Bowman</v>
      </c>
      <c r="F119" s="5">
        <f>('Drivers Standings'!C14)</f>
        <v>547</v>
      </c>
      <c r="G119" s="5">
        <f>('Drivers Standings'!D14)</f>
        <v>1</v>
      </c>
      <c r="H119" s="5">
        <f>('Drivers Standings'!E14)</f>
        <v>0</v>
      </c>
      <c r="I119" s="5" t="str">
        <f>('Drivers Standings'!B15)</f>
        <v>Chris Buescher</v>
      </c>
      <c r="J119" s="5">
        <f>('Drivers Standings'!C15)</f>
        <v>528</v>
      </c>
      <c r="K119" s="5">
        <f>('Drivers Standings'!D15)</f>
        <v>1</v>
      </c>
      <c r="L119" s="5">
        <f>('Drivers Standings'!E15)</f>
        <v>0</v>
      </c>
      <c r="M119" s="5" t="str">
        <f>('Drivers Standings'!B15)</f>
        <v>Chris Buescher</v>
      </c>
      <c r="N119" s="5">
        <f>('Drivers Standings'!C15)</f>
        <v>528</v>
      </c>
      <c r="O119" s="5">
        <f>('Drivers Standings'!D15)</f>
        <v>1</v>
      </c>
      <c r="P119" s="5">
        <f>('Drivers Standings'!E15)</f>
        <v>0</v>
      </c>
    </row>
    <row r="120" spans="1:17" ht="12.6" customHeight="1" x14ac:dyDescent="0.2">
      <c r="A120" s="5" t="str">
        <f>('Drivers Standings'!B26)</f>
        <v>Mike McDowell</v>
      </c>
      <c r="B120" s="5">
        <f>('Drivers Standings'!C26)</f>
        <v>423</v>
      </c>
      <c r="C120" s="5">
        <f>('Drivers Standings'!D26)</f>
        <v>0</v>
      </c>
      <c r="D120" s="5">
        <f>('Drivers Standings'!E26)</f>
        <v>0</v>
      </c>
      <c r="E120" s="5" t="str">
        <f>('Drivers Standings'!B26)</f>
        <v>Mike McDowell</v>
      </c>
      <c r="F120" s="5">
        <f>('Drivers Standings'!C26)</f>
        <v>423</v>
      </c>
      <c r="G120" s="5">
        <f>('Drivers Standings'!D26)</f>
        <v>0</v>
      </c>
      <c r="H120" s="5">
        <f>('Drivers Standings'!E26)</f>
        <v>0</v>
      </c>
      <c r="I120" s="5" t="str">
        <f>('Drivers Standings'!B24)</f>
        <v>Josh Berry</v>
      </c>
      <c r="J120" s="5">
        <f>('Drivers Standings'!C24)</f>
        <v>399</v>
      </c>
      <c r="K120" s="5">
        <f>('Drivers Standings'!D24)</f>
        <v>1</v>
      </c>
      <c r="L120" s="5">
        <f>('Drivers Standings'!E24)</f>
        <v>1</v>
      </c>
      <c r="M120" s="5" t="str">
        <f>('Drivers Standings'!B23)</f>
        <v>Zane Smith</v>
      </c>
      <c r="N120" s="5">
        <f>('Drivers Standings'!C23)</f>
        <v>388</v>
      </c>
      <c r="O120" s="5">
        <f>('Drivers Standings'!D23)</f>
        <v>0</v>
      </c>
      <c r="P120" s="5">
        <f>('Drivers Standings'!E23)</f>
        <v>0</v>
      </c>
    </row>
    <row r="121" spans="1:17" ht="12.6" customHeight="1" x14ac:dyDescent="0.2">
      <c r="A121" s="5" t="str">
        <f>('Drivers Standings'!B27)</f>
        <v>Ricky Stenhouse</v>
      </c>
      <c r="B121" s="5">
        <f>('Drivers Standings'!C27)</f>
        <v>392</v>
      </c>
      <c r="C121" s="5">
        <f>('Drivers Standings'!D27)</f>
        <v>0</v>
      </c>
      <c r="D121" s="5">
        <f>('Drivers Standings'!E27)</f>
        <v>0</v>
      </c>
      <c r="E121" s="5" t="str">
        <f>('Drivers Standings'!B27)</f>
        <v>Ricky Stenhouse</v>
      </c>
      <c r="F121" s="5">
        <f>('Drivers Standings'!C27)</f>
        <v>392</v>
      </c>
      <c r="G121" s="5">
        <f>('Drivers Standings'!D27)</f>
        <v>0</v>
      </c>
      <c r="H121" s="5">
        <f>('Drivers Standings'!E27)</f>
        <v>0</v>
      </c>
      <c r="I121" s="5" t="str">
        <f>('Drivers Standings'!B29)</f>
        <v>Justin Haley</v>
      </c>
      <c r="J121" s="5">
        <f>('Drivers Standings'!C29)</f>
        <v>337</v>
      </c>
      <c r="K121" s="5">
        <f>('Drivers Standings'!D29)</f>
        <v>0</v>
      </c>
      <c r="L121" s="5">
        <f>('Drivers Standings'!E29)</f>
        <v>0</v>
      </c>
      <c r="M121" s="5" t="str">
        <f>('Drivers Standings'!B27)</f>
        <v>Ricky Stenhouse</v>
      </c>
      <c r="N121" s="5">
        <f>('Drivers Standings'!C27)</f>
        <v>392</v>
      </c>
      <c r="O121" s="5">
        <f>('Drivers Standings'!D27)</f>
        <v>0</v>
      </c>
      <c r="P121" s="5">
        <f>('Drivers Standings'!E27)</f>
        <v>0</v>
      </c>
    </row>
    <row r="122" spans="1:17" ht="12.6" customHeight="1" x14ac:dyDescent="0.2">
      <c r="A122" s="5" t="str">
        <f>('Drivers Standings'!B30)</f>
        <v>Ryan Preece</v>
      </c>
      <c r="B122" s="5">
        <f>('Drivers Standings'!C30)</f>
        <v>484</v>
      </c>
      <c r="C122" s="5">
        <f>('Drivers Standings'!D30)</f>
        <v>0</v>
      </c>
      <c r="D122" s="5">
        <f>('Drivers Standings'!E30)</f>
        <v>0</v>
      </c>
      <c r="E122" s="5" t="str">
        <f>('Drivers Standings'!B30)</f>
        <v>Ryan Preece</v>
      </c>
      <c r="F122" s="5">
        <f>('Drivers Standings'!C30)</f>
        <v>484</v>
      </c>
      <c r="G122" s="5">
        <f>('Drivers Standings'!D30)</f>
        <v>0</v>
      </c>
      <c r="H122" s="5">
        <f>('Drivers Standings'!E30)</f>
        <v>0</v>
      </c>
      <c r="I122" s="5" t="str">
        <f>('Drivers Standings'!B30)</f>
        <v>Ryan Preece</v>
      </c>
      <c r="J122" s="5">
        <f>('Drivers Standings'!C30)</f>
        <v>484</v>
      </c>
      <c r="K122" s="5">
        <f>('Drivers Standings'!D30)</f>
        <v>0</v>
      </c>
      <c r="L122" s="5">
        <f>('Drivers Standings'!E30)</f>
        <v>0</v>
      </c>
      <c r="M122" s="5" t="str">
        <f>('Drivers Standings'!B31)</f>
        <v>Cole Custer</v>
      </c>
      <c r="N122" s="5">
        <f>('Drivers Standings'!C31)</f>
        <v>263</v>
      </c>
      <c r="O122" s="5">
        <f>('Drivers Standings'!D31)</f>
        <v>0</v>
      </c>
      <c r="P122" s="5">
        <f>('Drivers Standings'!E31)</f>
        <v>0</v>
      </c>
    </row>
    <row r="123" spans="1:17" s="4" customFormat="1" ht="12.6" customHeight="1" x14ac:dyDescent="0.2">
      <c r="B123" s="43">
        <f>SUM(B115:B122)</f>
        <v>4423</v>
      </c>
      <c r="C123" s="9"/>
      <c r="D123" s="9"/>
      <c r="F123" s="43">
        <f>SUM(F115:F122)</f>
        <v>4152</v>
      </c>
      <c r="J123" s="43">
        <f>SUM(J115:J122)</f>
        <v>4440</v>
      </c>
      <c r="N123" s="43">
        <f>SUM(N115:N122)</f>
        <v>4176</v>
      </c>
    </row>
    <row r="124" spans="1:17" ht="12.6" customHeight="1" x14ac:dyDescent="0.2">
      <c r="A124" s="4"/>
      <c r="B124" s="10"/>
      <c r="E124" s="4"/>
      <c r="F124" s="10"/>
      <c r="I124" s="4"/>
      <c r="J124" s="4"/>
      <c r="M124" s="4"/>
      <c r="N124" s="4"/>
    </row>
    <row r="125" spans="1:17" ht="12.6" customHeight="1" x14ac:dyDescent="0.2">
      <c r="A125" s="4"/>
      <c r="B125" s="10"/>
      <c r="E125" s="4"/>
      <c r="F125" s="10"/>
      <c r="I125" s="4"/>
      <c r="J125" s="4"/>
      <c r="M125" s="4"/>
      <c r="N125" s="4"/>
    </row>
    <row r="126" spans="1:17" ht="12.6" customHeight="1" x14ac:dyDescent="0.2">
      <c r="A126" s="4"/>
      <c r="B126" s="10"/>
      <c r="E126" s="4"/>
      <c r="F126" s="10"/>
      <c r="I126" s="14"/>
      <c r="J126" s="9"/>
      <c r="M126" s="4"/>
      <c r="N126" s="4"/>
    </row>
    <row r="127" spans="1:17" s="19" customFormat="1" ht="12.6" customHeight="1" x14ac:dyDescent="0.2">
      <c r="A127" s="71" t="s">
        <v>90</v>
      </c>
      <c r="B127" s="21">
        <f>SUM(C129:C136)</f>
        <v>5</v>
      </c>
      <c r="C127" s="37">
        <f>SUM(D129:D136)</f>
        <v>4</v>
      </c>
      <c r="E127" s="71" t="s">
        <v>91</v>
      </c>
      <c r="F127" s="21">
        <f>SUM(G129:G136)</f>
        <v>5</v>
      </c>
      <c r="G127" s="37">
        <f>SUM(H129:H136)</f>
        <v>5</v>
      </c>
      <c r="I127" s="71" t="s">
        <v>103</v>
      </c>
      <c r="J127" s="21">
        <f>SUM(K129:K136)</f>
        <v>5</v>
      </c>
      <c r="K127" s="37">
        <f>SUM(L129:L136)</f>
        <v>5</v>
      </c>
      <c r="M127" s="71" t="s">
        <v>92</v>
      </c>
      <c r="N127" s="21">
        <f>SUM(O129:O136)</f>
        <v>6</v>
      </c>
      <c r="O127" s="37">
        <f>SUM(P129:P136)</f>
        <v>5</v>
      </c>
    </row>
    <row r="128" spans="1:17" s="14" customFormat="1" ht="12.6" customHeight="1" x14ac:dyDescent="0.2">
      <c r="C128" s="22"/>
      <c r="D128" s="37"/>
      <c r="E128" s="37"/>
      <c r="G128" s="37"/>
      <c r="H128" s="37"/>
      <c r="I128" s="37"/>
      <c r="K128" s="37"/>
      <c r="L128" s="37"/>
      <c r="M128" s="37"/>
    </row>
    <row r="129" spans="1:16" ht="12.6" customHeight="1" x14ac:dyDescent="0.2">
      <c r="A129" s="5" t="str">
        <f>('Drivers Standings'!B1)</f>
        <v>Kyle Larson</v>
      </c>
      <c r="B129" s="5">
        <f>('Drivers Standings'!C1)</f>
        <v>664</v>
      </c>
      <c r="C129" s="5">
        <f>('Drivers Standings'!D1)</f>
        <v>1</v>
      </c>
      <c r="D129" s="5">
        <f>('Drivers Standings'!E1)</f>
        <v>1</v>
      </c>
      <c r="E129" s="5" t="str">
        <f>('Drivers Standings'!B4)</f>
        <v>Ryan Blaney</v>
      </c>
      <c r="F129" s="5">
        <f>('Drivers Standings'!C4)</f>
        <v>576</v>
      </c>
      <c r="G129" s="5">
        <f>('Drivers Standings'!D4)</f>
        <v>1</v>
      </c>
      <c r="H129" s="5">
        <f>('Drivers Standings'!E4)</f>
        <v>1</v>
      </c>
      <c r="I129" s="5" t="str">
        <f>('Drivers Standings'!B1)</f>
        <v>Kyle Larson</v>
      </c>
      <c r="J129" s="5">
        <f>('Drivers Standings'!C1)</f>
        <v>664</v>
      </c>
      <c r="K129" s="5">
        <f>('Drivers Standings'!D1)</f>
        <v>1</v>
      </c>
      <c r="L129" s="5">
        <f>('Drivers Standings'!E1)</f>
        <v>1</v>
      </c>
      <c r="M129" s="5" t="str">
        <f>('Drivers Standings'!B1)</f>
        <v>Kyle Larson</v>
      </c>
      <c r="N129" s="5">
        <f>('Drivers Standings'!C1)</f>
        <v>664</v>
      </c>
      <c r="O129" s="5">
        <f>('Drivers Standings'!D1)</f>
        <v>1</v>
      </c>
      <c r="P129" s="5">
        <f>('Drivers Standings'!E1)</f>
        <v>1</v>
      </c>
    </row>
    <row r="130" spans="1:16" ht="12.6" customHeight="1" x14ac:dyDescent="0.2">
      <c r="A130" s="5" t="str">
        <f>('Drivers Standings'!B3)</f>
        <v>Chris Bell</v>
      </c>
      <c r="B130" s="5">
        <f>('Drivers Standings'!C3)</f>
        <v>635</v>
      </c>
      <c r="C130" s="5">
        <f>('Drivers Standings'!D3)</f>
        <v>1</v>
      </c>
      <c r="D130" s="5">
        <f>('Drivers Standings'!E3)</f>
        <v>1</v>
      </c>
      <c r="E130" s="5" t="str">
        <f>('Drivers Standings'!B6)</f>
        <v>Joey Logano</v>
      </c>
      <c r="F130" s="5">
        <f>('Drivers Standings'!C6)</f>
        <v>524</v>
      </c>
      <c r="G130" s="5">
        <f>('Drivers Standings'!D6)</f>
        <v>1</v>
      </c>
      <c r="H130" s="5">
        <f>('Drivers Standings'!E6)</f>
        <v>1</v>
      </c>
      <c r="I130" s="5" t="str">
        <f>('Drivers Standings'!B2)</f>
        <v>William Byron</v>
      </c>
      <c r="J130" s="5">
        <f>('Drivers Standings'!C2)</f>
        <v>686</v>
      </c>
      <c r="K130" s="5">
        <f>('Drivers Standings'!D2)</f>
        <v>1</v>
      </c>
      <c r="L130" s="5">
        <f>('Drivers Standings'!E2)</f>
        <v>1</v>
      </c>
      <c r="M130" s="5" t="str">
        <f>('Drivers Standings'!B2)</f>
        <v>William Byron</v>
      </c>
      <c r="N130" s="5">
        <f>('Drivers Standings'!C2)</f>
        <v>686</v>
      </c>
      <c r="O130" s="5">
        <f>('Drivers Standings'!D2)</f>
        <v>1</v>
      </c>
      <c r="P130" s="5">
        <f>('Drivers Standings'!E2)</f>
        <v>1</v>
      </c>
    </row>
    <row r="131" spans="1:16" ht="12.6" customHeight="1" x14ac:dyDescent="0.2">
      <c r="A131" s="5" t="str">
        <f>('Drivers Standings'!B4)</f>
        <v>Ryan Blaney</v>
      </c>
      <c r="B131" s="5">
        <f>('Drivers Standings'!C4)</f>
        <v>576</v>
      </c>
      <c r="C131" s="5">
        <f>('Drivers Standings'!D4)</f>
        <v>1</v>
      </c>
      <c r="D131" s="5">
        <f>('Drivers Standings'!E4)</f>
        <v>1</v>
      </c>
      <c r="E131" s="5" t="str">
        <f>('Drivers Standings'!B10)</f>
        <v>Chase Briscoe</v>
      </c>
      <c r="F131" s="5">
        <f>('Drivers Standings'!C10)</f>
        <v>570</v>
      </c>
      <c r="G131" s="5">
        <f>('Drivers Standings'!D10)</f>
        <v>1</v>
      </c>
      <c r="H131" s="5">
        <f>('Drivers Standings'!E10)</f>
        <v>1</v>
      </c>
      <c r="I131" s="5" t="str">
        <f>('Drivers Standings'!B4)</f>
        <v>Ryan Blaney</v>
      </c>
      <c r="J131" s="5">
        <f>('Drivers Standings'!C4)</f>
        <v>576</v>
      </c>
      <c r="K131" s="5">
        <f>('Drivers Standings'!D4)</f>
        <v>1</v>
      </c>
      <c r="L131" s="5">
        <f>('Drivers Standings'!E4)</f>
        <v>1</v>
      </c>
      <c r="M131" s="5" t="str">
        <f>('Drivers Standings'!B4)</f>
        <v>Ryan Blaney</v>
      </c>
      <c r="N131" s="5">
        <f>('Drivers Standings'!C4)</f>
        <v>576</v>
      </c>
      <c r="O131" s="5">
        <f>('Drivers Standings'!D4)</f>
        <v>1</v>
      </c>
      <c r="P131" s="5">
        <f>('Drivers Standings'!E4)</f>
        <v>1</v>
      </c>
    </row>
    <row r="132" spans="1:16" ht="12.6" customHeight="1" x14ac:dyDescent="0.2">
      <c r="A132" s="5" t="str">
        <f>('Drivers Standings'!B7)</f>
        <v>Tyler Reddick</v>
      </c>
      <c r="B132" s="5">
        <f>('Drivers Standings'!C7)</f>
        <v>640</v>
      </c>
      <c r="C132" s="5">
        <f>('Drivers Standings'!D7)</f>
        <v>1</v>
      </c>
      <c r="D132" s="5">
        <f>('Drivers Standings'!E7)</f>
        <v>0</v>
      </c>
      <c r="E132" s="5" t="str">
        <f>('Drivers Standings'!B11)</f>
        <v>Kyle Busch</v>
      </c>
      <c r="F132" s="5">
        <f>('Drivers Standings'!C11)</f>
        <v>461</v>
      </c>
      <c r="G132" s="5">
        <f>('Drivers Standings'!D11)</f>
        <v>0</v>
      </c>
      <c r="H132" s="5">
        <f>('Drivers Standings'!E11)</f>
        <v>0</v>
      </c>
      <c r="I132" s="5" t="str">
        <f>('Drivers Standings'!B10)</f>
        <v>Chase Briscoe</v>
      </c>
      <c r="J132" s="5">
        <f>('Drivers Standings'!C10)</f>
        <v>570</v>
      </c>
      <c r="K132" s="5">
        <f>('Drivers Standings'!D10)</f>
        <v>1</v>
      </c>
      <c r="L132" s="5">
        <f>('Drivers Standings'!E10)</f>
        <v>1</v>
      </c>
      <c r="M132" s="5" t="str">
        <f>('Drivers Standings'!B10)</f>
        <v>Chase Briscoe</v>
      </c>
      <c r="N132" s="5">
        <f>('Drivers Standings'!C10)</f>
        <v>570</v>
      </c>
      <c r="O132" s="5">
        <f>('Drivers Standings'!D10)</f>
        <v>1</v>
      </c>
      <c r="P132" s="5">
        <f>('Drivers Standings'!E10)</f>
        <v>1</v>
      </c>
    </row>
    <row r="133" spans="1:16" ht="12.6" customHeight="1" x14ac:dyDescent="0.2">
      <c r="A133" s="5" t="str">
        <f>('Drivers Standings'!B18)</f>
        <v>Austin Cindric</v>
      </c>
      <c r="B133" s="5">
        <f>('Drivers Standings'!C18)</f>
        <v>417</v>
      </c>
      <c r="C133" s="5">
        <f>('Drivers Standings'!D18)</f>
        <v>1</v>
      </c>
      <c r="D133" s="5">
        <f>('Drivers Standings'!E18)</f>
        <v>1</v>
      </c>
      <c r="E133" s="5" t="str">
        <f>('Drivers Standings'!B12)</f>
        <v>Brad Keselowski</v>
      </c>
      <c r="F133" s="5">
        <f>('Drivers Standings'!C12)</f>
        <v>360</v>
      </c>
      <c r="G133" s="5">
        <f>('Drivers Standings'!D12)</f>
        <v>0</v>
      </c>
      <c r="H133" s="5">
        <f>('Drivers Standings'!E12)</f>
        <v>0</v>
      </c>
      <c r="I133" s="5" t="str">
        <f>('Drivers Standings'!B18)</f>
        <v>Austin Cindric</v>
      </c>
      <c r="J133" s="5">
        <f>('Drivers Standings'!C18)</f>
        <v>417</v>
      </c>
      <c r="K133" s="5">
        <f>('Drivers Standings'!D18)</f>
        <v>1</v>
      </c>
      <c r="L133" s="5">
        <f>('Drivers Standings'!E18)</f>
        <v>1</v>
      </c>
      <c r="M133" s="5" t="str">
        <f>('Drivers Standings'!B15)</f>
        <v>Chris Buescher</v>
      </c>
      <c r="N133" s="5">
        <f>('Drivers Standings'!C15)</f>
        <v>528</v>
      </c>
      <c r="O133" s="5">
        <f>('Drivers Standings'!D15)</f>
        <v>1</v>
      </c>
      <c r="P133" s="5">
        <f>('Drivers Standings'!E15)</f>
        <v>0</v>
      </c>
    </row>
    <row r="134" spans="1:16" ht="12.6" customHeight="1" x14ac:dyDescent="0.2">
      <c r="A134" s="5" t="str">
        <f>('Drivers Standings'!B25)</f>
        <v>AJ Allmendinger</v>
      </c>
      <c r="B134" s="5">
        <f>('Drivers Standings'!C25)</f>
        <v>420</v>
      </c>
      <c r="C134" s="5">
        <f>('Drivers Standings'!D25)</f>
        <v>0</v>
      </c>
      <c r="D134" s="5">
        <f>('Drivers Standings'!E25)</f>
        <v>0</v>
      </c>
      <c r="E134" s="5" t="str">
        <f>('Drivers Standings'!B17)</f>
        <v>S. VanGiesbergen</v>
      </c>
      <c r="F134" s="5">
        <f>('Drivers Standings'!C17)</f>
        <v>374</v>
      </c>
      <c r="G134" s="5">
        <f>('Drivers Standings'!D17)</f>
        <v>1</v>
      </c>
      <c r="H134" s="5">
        <f>('Drivers Standings'!E17)</f>
        <v>1</v>
      </c>
      <c r="I134" s="5" t="str">
        <f>('Drivers Standings'!B21)</f>
        <v>Noah Gragson</v>
      </c>
      <c r="J134" s="5">
        <f>('Drivers Standings'!C21)</f>
        <v>271</v>
      </c>
      <c r="K134" s="5">
        <f>('Drivers Standings'!D21)</f>
        <v>0</v>
      </c>
      <c r="L134" s="5">
        <f>('Drivers Standings'!E21)</f>
        <v>0</v>
      </c>
      <c r="M134" s="5" t="str">
        <f>('Drivers Standings'!B24)</f>
        <v>Josh Berry</v>
      </c>
      <c r="N134" s="5">
        <f>('Drivers Standings'!C24)</f>
        <v>399</v>
      </c>
      <c r="O134" s="5">
        <f>('Drivers Standings'!D24)</f>
        <v>1</v>
      </c>
      <c r="P134" s="5">
        <f>('Drivers Standings'!E24)</f>
        <v>1</v>
      </c>
    </row>
    <row r="135" spans="1:16" ht="12.6" customHeight="1" x14ac:dyDescent="0.2">
      <c r="A135" s="5" t="str">
        <f>('Drivers Standings'!B27)</f>
        <v>Ricky Stenhouse</v>
      </c>
      <c r="B135" s="5">
        <f>('Drivers Standings'!C27)</f>
        <v>392</v>
      </c>
      <c r="C135" s="5">
        <f>('Drivers Standings'!D27)</f>
        <v>0</v>
      </c>
      <c r="D135" s="5">
        <f>('Drivers Standings'!E27)</f>
        <v>0</v>
      </c>
      <c r="E135" s="5" t="str">
        <f>('Drivers Standings'!B24)</f>
        <v>Josh Berry</v>
      </c>
      <c r="F135" s="5">
        <f>('Drivers Standings'!C24)</f>
        <v>399</v>
      </c>
      <c r="G135" s="5">
        <f>('Drivers Standings'!D24)</f>
        <v>1</v>
      </c>
      <c r="H135" s="5">
        <f>('Drivers Standings'!E24)</f>
        <v>1</v>
      </c>
      <c r="I135" s="5" t="str">
        <f>('Drivers Standings'!B25)</f>
        <v>AJ Allmendinger</v>
      </c>
      <c r="J135" s="5">
        <f>('Drivers Standings'!C25)</f>
        <v>420</v>
      </c>
      <c r="K135" s="5">
        <f>('Drivers Standings'!D25)</f>
        <v>0</v>
      </c>
      <c r="L135" s="5">
        <f>('Drivers Standings'!E25)</f>
        <v>0</v>
      </c>
      <c r="M135" s="5" t="str">
        <f>('Drivers Standings'!B28)</f>
        <v>Erik Jones</v>
      </c>
      <c r="N135" s="5">
        <f>('Drivers Standings'!C28)</f>
        <v>411</v>
      </c>
      <c r="O135" s="5">
        <f>('Drivers Standings'!D28)</f>
        <v>0</v>
      </c>
      <c r="P135" s="5">
        <f>('Drivers Standings'!E28)</f>
        <v>0</v>
      </c>
    </row>
    <row r="136" spans="1:16" ht="12.6" customHeight="1" x14ac:dyDescent="0.2">
      <c r="A136" s="5" t="str">
        <f>('Drivers Standings'!B34)</f>
        <v>Ty Dillon</v>
      </c>
      <c r="B136" s="5">
        <f>('Drivers Standings'!C34)</f>
        <v>337</v>
      </c>
      <c r="C136" s="5">
        <f>('Drivers Standings'!D34)</f>
        <v>0</v>
      </c>
      <c r="D136" s="5">
        <f>('Drivers Standings'!E34)</f>
        <v>0</v>
      </c>
      <c r="E136" s="5" t="str">
        <f>('Drivers Standings'!B26)</f>
        <v>Mike McDowell</v>
      </c>
      <c r="F136" s="5">
        <f>('Drivers Standings'!C26)</f>
        <v>423</v>
      </c>
      <c r="G136" s="5">
        <f>('Drivers Standings'!D26)</f>
        <v>0</v>
      </c>
      <c r="H136" s="5">
        <f>('Drivers Standings'!E26)</f>
        <v>0</v>
      </c>
      <c r="I136" s="5" t="str">
        <f>('Drivers Standings'!B28)</f>
        <v>Erik Jones</v>
      </c>
      <c r="J136" s="5">
        <f>('Drivers Standings'!C28)</f>
        <v>411</v>
      </c>
      <c r="K136" s="5">
        <f>('Drivers Standings'!D28)</f>
        <v>0</v>
      </c>
      <c r="L136" s="5">
        <f>('Drivers Standings'!E28)</f>
        <v>0</v>
      </c>
      <c r="M136" s="5" t="str">
        <f>('Drivers Standings'!B29)</f>
        <v>Justin Haley</v>
      </c>
      <c r="N136" s="5">
        <f>('Drivers Standings'!C29)</f>
        <v>337</v>
      </c>
      <c r="O136" s="5">
        <f>('Drivers Standings'!D29)</f>
        <v>0</v>
      </c>
      <c r="P136" s="5">
        <f>('Drivers Standings'!E29)</f>
        <v>0</v>
      </c>
    </row>
    <row r="137" spans="1:16" s="4" customFormat="1" ht="12.6" customHeight="1" x14ac:dyDescent="0.2">
      <c r="B137" s="43">
        <f>SUM(B129:B136)</f>
        <v>4081</v>
      </c>
      <c r="F137" s="43">
        <f>SUM(F129:F136)</f>
        <v>3687</v>
      </c>
      <c r="J137" s="43">
        <f>SUM(J129:J136)</f>
        <v>4015</v>
      </c>
      <c r="N137" s="43">
        <f>SUM(N129:N136)</f>
        <v>4171</v>
      </c>
    </row>
    <row r="138" spans="1:16" ht="12.6" customHeight="1" x14ac:dyDescent="0.2">
      <c r="A138" s="4"/>
      <c r="B138" s="10"/>
      <c r="E138" s="4"/>
      <c r="F138" s="10"/>
      <c r="I138" s="4"/>
      <c r="J138" s="4"/>
      <c r="M138" s="4"/>
      <c r="N138" s="4"/>
    </row>
    <row r="139" spans="1:16" ht="12.6" customHeight="1" x14ac:dyDescent="0.2">
      <c r="A139" s="4"/>
      <c r="B139" s="10"/>
      <c r="C139" s="9"/>
      <c r="D139" s="1"/>
      <c r="E139" s="14"/>
      <c r="F139" s="10"/>
      <c r="I139" s="4"/>
      <c r="J139" s="4"/>
      <c r="M139" s="14"/>
      <c r="N139" s="4"/>
    </row>
    <row r="140" spans="1:16" ht="12.6" customHeight="1" x14ac:dyDescent="0.2">
      <c r="A140" s="4"/>
      <c r="B140" s="17"/>
      <c r="E140" s="4"/>
      <c r="F140" s="10"/>
      <c r="I140" s="4"/>
      <c r="J140" s="4"/>
      <c r="M140" s="4"/>
      <c r="N140" s="4"/>
    </row>
    <row r="141" spans="1:16" s="19" customFormat="1" ht="12.6" customHeight="1" x14ac:dyDescent="0.2">
      <c r="A141" s="71" t="s">
        <v>44</v>
      </c>
      <c r="B141" s="21">
        <f>SUM(C143:C150)</f>
        <v>6</v>
      </c>
      <c r="C141" s="37">
        <f>SUM(D143:D150)</f>
        <v>6</v>
      </c>
      <c r="E141" s="71" t="s">
        <v>43</v>
      </c>
      <c r="F141" s="21">
        <f>SUM(G143:G150)</f>
        <v>3</v>
      </c>
      <c r="G141" s="37">
        <f>SUM(H143:H150)</f>
        <v>3</v>
      </c>
      <c r="I141" s="71" t="s">
        <v>102</v>
      </c>
      <c r="J141" s="21">
        <f>SUM(K143:K150)</f>
        <v>6</v>
      </c>
      <c r="K141" s="37">
        <f>SUM(L143:L150)</f>
        <v>4</v>
      </c>
      <c r="M141" s="71" t="s">
        <v>93</v>
      </c>
      <c r="N141" s="21">
        <f>SUM(O143:O150)</f>
        <v>4</v>
      </c>
      <c r="O141" s="37">
        <f>SUM(P143:P150)</f>
        <v>4</v>
      </c>
    </row>
    <row r="142" spans="1:16" s="14" customFormat="1" ht="12.6" customHeight="1" x14ac:dyDescent="0.2">
      <c r="C142" s="22"/>
      <c r="D142" s="37"/>
      <c r="E142" s="37"/>
      <c r="G142" s="37"/>
      <c r="H142" s="37"/>
      <c r="I142" s="37"/>
      <c r="K142" s="37"/>
      <c r="L142" s="37"/>
      <c r="M142" s="37"/>
    </row>
    <row r="143" spans="1:16" ht="12.6" customHeight="1" x14ac:dyDescent="0.2">
      <c r="A143" s="5" t="str">
        <f>('Drivers Standings'!B2)</f>
        <v>William Byron</v>
      </c>
      <c r="B143" s="5">
        <f>('Drivers Standings'!C2)</f>
        <v>686</v>
      </c>
      <c r="C143" s="5">
        <f>('Drivers Standings'!D2)</f>
        <v>1</v>
      </c>
      <c r="D143" s="5">
        <f>('Drivers Standings'!E2)</f>
        <v>1</v>
      </c>
      <c r="E143" s="5" t="str">
        <f>('Drivers Standings'!B1)</f>
        <v>Kyle Larson</v>
      </c>
      <c r="F143" s="5">
        <f>('Drivers Standings'!C1)</f>
        <v>664</v>
      </c>
      <c r="G143" s="5">
        <f>('Drivers Standings'!D1)</f>
        <v>1</v>
      </c>
      <c r="H143" s="5">
        <f>('Drivers Standings'!E1)</f>
        <v>1</v>
      </c>
      <c r="I143" s="5" t="str">
        <f>('Drivers Standings'!B1)</f>
        <v>Kyle Larson</v>
      </c>
      <c r="J143" s="5">
        <f>('Drivers Standings'!C1)</f>
        <v>664</v>
      </c>
      <c r="K143" s="5">
        <f>('Drivers Standings'!D1)</f>
        <v>1</v>
      </c>
      <c r="L143" s="5">
        <f>('Drivers Standings'!E1)</f>
        <v>1</v>
      </c>
      <c r="M143" s="5" t="str">
        <f>('Drivers Standings'!B1)</f>
        <v>Kyle Larson</v>
      </c>
      <c r="N143" s="5">
        <f>('Drivers Standings'!C1)</f>
        <v>664</v>
      </c>
      <c r="O143" s="5">
        <f>('Drivers Standings'!D1)</f>
        <v>1</v>
      </c>
      <c r="P143" s="5">
        <f>('Drivers Standings'!E1)</f>
        <v>1</v>
      </c>
    </row>
    <row r="144" spans="1:16" ht="12.6" customHeight="1" x14ac:dyDescent="0.2">
      <c r="A144" s="5" t="str">
        <f>('Drivers Standings'!B3)</f>
        <v>Chris Bell</v>
      </c>
      <c r="B144" s="5">
        <f>('Drivers Standings'!C3)</f>
        <v>635</v>
      </c>
      <c r="C144" s="5">
        <f>('Drivers Standings'!D3)</f>
        <v>1</v>
      </c>
      <c r="D144" s="5">
        <f>('Drivers Standings'!E3)</f>
        <v>1</v>
      </c>
      <c r="E144" s="5" t="str">
        <f>('Drivers Standings'!B4)</f>
        <v>Ryan Blaney</v>
      </c>
      <c r="F144" s="5">
        <f>('Drivers Standings'!C4)</f>
        <v>576</v>
      </c>
      <c r="G144" s="5">
        <f>('Drivers Standings'!D4)</f>
        <v>1</v>
      </c>
      <c r="H144" s="5">
        <f>('Drivers Standings'!E4)</f>
        <v>1</v>
      </c>
      <c r="I144" s="5" t="str">
        <f>('Drivers Standings'!B5)</f>
        <v>Denny Hamlin</v>
      </c>
      <c r="J144" s="5">
        <f>('Drivers Standings'!C5)</f>
        <v>663</v>
      </c>
      <c r="K144" s="5">
        <f>('Drivers Standings'!D5)</f>
        <v>1</v>
      </c>
      <c r="L144" s="5">
        <f>('Drivers Standings'!E5)</f>
        <v>1</v>
      </c>
      <c r="M144" s="5" t="str">
        <f>('Drivers Standings'!B4)</f>
        <v>Ryan Blaney</v>
      </c>
      <c r="N144" s="5">
        <f>('Drivers Standings'!C4)</f>
        <v>576</v>
      </c>
      <c r="O144" s="5">
        <f>('Drivers Standings'!D4)</f>
        <v>1</v>
      </c>
      <c r="P144" s="5">
        <f>('Drivers Standings'!E4)</f>
        <v>1</v>
      </c>
    </row>
    <row r="145" spans="1:19" ht="12.6" customHeight="1" x14ac:dyDescent="0.2">
      <c r="A145" s="5" t="str">
        <f>('Drivers Standings'!B8)</f>
        <v>Chase Elliott</v>
      </c>
      <c r="B145" s="5">
        <f>('Drivers Standings'!C8)</f>
        <v>702</v>
      </c>
      <c r="C145" s="5">
        <f>('Drivers Standings'!D8)</f>
        <v>1</v>
      </c>
      <c r="D145" s="5">
        <f>('Drivers Standings'!E8)</f>
        <v>1</v>
      </c>
      <c r="E145" s="5" t="str">
        <f>('Drivers Standings'!B9)</f>
        <v>Ty Gibbs</v>
      </c>
      <c r="F145" s="5">
        <f>('Drivers Standings'!C9)</f>
        <v>448</v>
      </c>
      <c r="G145" s="5">
        <f>('Drivers Standings'!D9)</f>
        <v>0</v>
      </c>
      <c r="H145" s="5">
        <f>('Drivers Standings'!E9)</f>
        <v>0</v>
      </c>
      <c r="I145" s="5" t="str">
        <f>('Drivers Standings'!B7)</f>
        <v>Tyler Reddick</v>
      </c>
      <c r="J145" s="5">
        <f>('Drivers Standings'!C7)</f>
        <v>640</v>
      </c>
      <c r="K145" s="5">
        <f>('Drivers Standings'!D7)</f>
        <v>1</v>
      </c>
      <c r="L145" s="5">
        <f>('Drivers Standings'!E7)</f>
        <v>0</v>
      </c>
      <c r="M145" s="5" t="str">
        <f>('Drivers Standings'!B6)</f>
        <v>Joey Logano</v>
      </c>
      <c r="N145" s="5">
        <f>('Drivers Standings'!C6)</f>
        <v>524</v>
      </c>
      <c r="O145" s="5">
        <f>('Drivers Standings'!D6)</f>
        <v>1</v>
      </c>
      <c r="P145" s="5">
        <f>('Drivers Standings'!E6)</f>
        <v>1</v>
      </c>
    </row>
    <row r="146" spans="1:19" ht="12.6" customHeight="1" x14ac:dyDescent="0.2">
      <c r="A146" s="5" t="str">
        <f>('Drivers Standings'!B10)</f>
        <v>Chase Briscoe</v>
      </c>
      <c r="B146" s="5">
        <f>('Drivers Standings'!C10)</f>
        <v>570</v>
      </c>
      <c r="C146" s="5">
        <f>('Drivers Standings'!D10)</f>
        <v>1</v>
      </c>
      <c r="D146" s="5">
        <f>('Drivers Standings'!E10)</f>
        <v>1</v>
      </c>
      <c r="E146" s="5" t="str">
        <f>('Drivers Standings'!B11)</f>
        <v>Kyle Busch</v>
      </c>
      <c r="F146" s="5">
        <f>('Drivers Standings'!C11)</f>
        <v>461</v>
      </c>
      <c r="G146" s="5">
        <f>('Drivers Standings'!D11)</f>
        <v>0</v>
      </c>
      <c r="H146" s="5">
        <f>('Drivers Standings'!E11)</f>
        <v>0</v>
      </c>
      <c r="I146" s="5" t="str">
        <f>('Drivers Standings'!B10)</f>
        <v>Chase Briscoe</v>
      </c>
      <c r="J146" s="5">
        <f>('Drivers Standings'!C10)</f>
        <v>570</v>
      </c>
      <c r="K146" s="5">
        <f>('Drivers Standings'!D10)</f>
        <v>1</v>
      </c>
      <c r="L146" s="5">
        <f>('Drivers Standings'!E10)</f>
        <v>1</v>
      </c>
      <c r="M146" s="5" t="str">
        <f>('Drivers Standings'!B12)</f>
        <v>Brad Keselowski</v>
      </c>
      <c r="N146" s="5">
        <f>('Drivers Standings'!C12)</f>
        <v>360</v>
      </c>
      <c r="O146" s="5">
        <f>('Drivers Standings'!D12)</f>
        <v>0</v>
      </c>
      <c r="P146" s="5">
        <f>('Drivers Standings'!E12)</f>
        <v>0</v>
      </c>
    </row>
    <row r="147" spans="1:19" ht="12.6" customHeight="1" x14ac:dyDescent="0.2">
      <c r="A147" s="5" t="str">
        <f>('Drivers Standings'!B17)</f>
        <v>S. VanGiesbergen</v>
      </c>
      <c r="B147" s="5">
        <f>('Drivers Standings'!C17)</f>
        <v>374</v>
      </c>
      <c r="C147" s="5">
        <f>('Drivers Standings'!D17)</f>
        <v>1</v>
      </c>
      <c r="D147" s="5">
        <f>('Drivers Standings'!E17)</f>
        <v>1</v>
      </c>
      <c r="E147" s="5" t="str">
        <f>('Drivers Standings'!B12)</f>
        <v>Brad Keselowski</v>
      </c>
      <c r="F147" s="5">
        <f>('Drivers Standings'!C12)</f>
        <v>360</v>
      </c>
      <c r="G147" s="5">
        <f>('Drivers Standings'!D12)</f>
        <v>0</v>
      </c>
      <c r="H147" s="5">
        <f>('Drivers Standings'!E12)</f>
        <v>0</v>
      </c>
      <c r="I147" s="5" t="str">
        <f>('Drivers Standings'!B15)</f>
        <v>Chris Buescher</v>
      </c>
      <c r="J147" s="5">
        <f>('Drivers Standings'!C15)</f>
        <v>528</v>
      </c>
      <c r="K147" s="5">
        <f>('Drivers Standings'!D15)</f>
        <v>1</v>
      </c>
      <c r="L147" s="5">
        <f>('Drivers Standings'!E15)</f>
        <v>0</v>
      </c>
      <c r="M147" s="5" t="str">
        <f>('Drivers Standings'!B17)</f>
        <v>S. VanGiesbergen</v>
      </c>
      <c r="N147" s="5">
        <f>('Drivers Standings'!C17)</f>
        <v>374</v>
      </c>
      <c r="O147" s="5">
        <f>('Drivers Standings'!D17)</f>
        <v>1</v>
      </c>
      <c r="P147" s="5">
        <f>('Drivers Standings'!E17)</f>
        <v>1</v>
      </c>
    </row>
    <row r="148" spans="1:19" ht="12.6" customHeight="1" x14ac:dyDescent="0.2">
      <c r="A148" s="5" t="str">
        <f>('Drivers Standings'!B19)</f>
        <v>Daniel Suarez</v>
      </c>
      <c r="B148" s="5">
        <f>('Drivers Standings'!C19)</f>
        <v>341</v>
      </c>
      <c r="C148" s="5">
        <f>('Drivers Standings'!D19)</f>
        <v>0</v>
      </c>
      <c r="D148" s="5">
        <f>('Drivers Standings'!E19)</f>
        <v>0</v>
      </c>
      <c r="E148" s="5" t="str">
        <f>('Drivers Standings'!B20)</f>
        <v>Carson Hocevar</v>
      </c>
      <c r="F148" s="5">
        <f>('Drivers Standings'!C20)</f>
        <v>375</v>
      </c>
      <c r="G148" s="5">
        <f>('Drivers Standings'!D20)</f>
        <v>0</v>
      </c>
      <c r="H148" s="5">
        <f>('Drivers Standings'!E20)</f>
        <v>0</v>
      </c>
      <c r="I148" s="5" t="str">
        <f>('Drivers Standings'!B21)</f>
        <v>Noah Gragson</v>
      </c>
      <c r="J148" s="5">
        <f>('Drivers Standings'!C21)</f>
        <v>271</v>
      </c>
      <c r="K148" s="5">
        <f>('Drivers Standings'!D21)</f>
        <v>0</v>
      </c>
      <c r="L148" s="5">
        <f>('Drivers Standings'!E21)</f>
        <v>0</v>
      </c>
      <c r="M148" s="5" t="str">
        <f>('Drivers Standings'!B20)</f>
        <v>Carson Hocevar</v>
      </c>
      <c r="N148" s="5">
        <f>('Drivers Standings'!C20)</f>
        <v>375</v>
      </c>
      <c r="O148" s="5">
        <f>('Drivers Standings'!D20)</f>
        <v>0</v>
      </c>
      <c r="P148" s="5">
        <f>('Drivers Standings'!E20)</f>
        <v>0</v>
      </c>
    </row>
    <row r="149" spans="1:19" ht="12.6" customHeight="1" x14ac:dyDescent="0.2">
      <c r="A149" s="5" t="str">
        <f>('Drivers Standings'!B24)</f>
        <v>Josh Berry</v>
      </c>
      <c r="B149" s="5">
        <f>('Drivers Standings'!C24)</f>
        <v>399</v>
      </c>
      <c r="C149" s="5">
        <f>('Drivers Standings'!D24)</f>
        <v>1</v>
      </c>
      <c r="D149" s="5">
        <f>('Drivers Standings'!E24)</f>
        <v>1</v>
      </c>
      <c r="E149" s="5" t="str">
        <f>('Drivers Standings'!B24)</f>
        <v>Josh Berry</v>
      </c>
      <c r="F149" s="5">
        <f>('Drivers Standings'!C24)</f>
        <v>399</v>
      </c>
      <c r="G149" s="5">
        <f>('Drivers Standings'!D24)</f>
        <v>1</v>
      </c>
      <c r="H149" s="5">
        <f>('Drivers Standings'!E24)</f>
        <v>1</v>
      </c>
      <c r="I149" s="5" t="str">
        <f>('Drivers Standings'!B24)</f>
        <v>Josh Berry</v>
      </c>
      <c r="J149" s="5">
        <f>('Drivers Standings'!C24)</f>
        <v>399</v>
      </c>
      <c r="K149" s="5">
        <f>('Drivers Standings'!D24)</f>
        <v>1</v>
      </c>
      <c r="L149" s="5">
        <f>('Drivers Standings'!E24)</f>
        <v>1</v>
      </c>
      <c r="M149" s="5" t="str">
        <f>('Drivers Standings'!B21)</f>
        <v>Noah Gragson</v>
      </c>
      <c r="N149" s="5">
        <f>('Drivers Standings'!C21)</f>
        <v>271</v>
      </c>
      <c r="O149" s="5">
        <f>('Drivers Standings'!D21)</f>
        <v>0</v>
      </c>
      <c r="P149" s="5">
        <f>('Drivers Standings'!E21)</f>
        <v>0</v>
      </c>
    </row>
    <row r="150" spans="1:19" ht="12.6" customHeight="1" x14ac:dyDescent="0.2">
      <c r="A150" s="5" t="str">
        <f>('Drivers Standings'!B31)</f>
        <v>Cole Custer</v>
      </c>
      <c r="B150" s="5">
        <f>('Drivers Standings'!C31)</f>
        <v>263</v>
      </c>
      <c r="C150" s="5">
        <f>('Drivers Standings'!D31)</f>
        <v>0</v>
      </c>
      <c r="D150" s="5">
        <f>('Drivers Standings'!E31)</f>
        <v>0</v>
      </c>
      <c r="E150" s="5" t="str">
        <f>('Drivers Standings'!B28)</f>
        <v>Erik Jones</v>
      </c>
      <c r="F150" s="5">
        <f>('Drivers Standings'!C28)</f>
        <v>411</v>
      </c>
      <c r="G150" s="5">
        <f>('Drivers Standings'!D28)</f>
        <v>0</v>
      </c>
      <c r="H150" s="5">
        <f>('Drivers Standings'!E28)</f>
        <v>0</v>
      </c>
      <c r="I150" s="5" t="str">
        <f>('Drivers Standings'!B25)</f>
        <v>AJ Allmendinger</v>
      </c>
      <c r="J150" s="5">
        <f>('Drivers Standings'!C25)</f>
        <v>420</v>
      </c>
      <c r="K150" s="5">
        <f>('Drivers Standings'!D25)</f>
        <v>0</v>
      </c>
      <c r="L150" s="5">
        <f>('Drivers Standings'!E25)</f>
        <v>0</v>
      </c>
      <c r="M150" s="5" t="str">
        <f>('Drivers Standings'!B31)</f>
        <v>Cole Custer</v>
      </c>
      <c r="N150" s="5">
        <f>('Drivers Standings'!C31)</f>
        <v>263</v>
      </c>
      <c r="O150" s="5">
        <f>('Drivers Standings'!D31)</f>
        <v>0</v>
      </c>
      <c r="P150" s="5">
        <f>('Drivers Standings'!E31)</f>
        <v>0</v>
      </c>
    </row>
    <row r="151" spans="1:19" s="4" customFormat="1" ht="12.6" customHeight="1" x14ac:dyDescent="0.2">
      <c r="B151" s="43">
        <f>SUM(B143:B150)</f>
        <v>3970</v>
      </c>
      <c r="F151" s="43">
        <f>SUM(F143:F150)</f>
        <v>3694</v>
      </c>
      <c r="J151" s="43">
        <f>SUM(J143:J150)</f>
        <v>4155</v>
      </c>
      <c r="N151" s="43">
        <f>SUM(N143:N150)</f>
        <v>3407</v>
      </c>
    </row>
    <row r="152" spans="1:19" ht="12.6" customHeight="1" x14ac:dyDescent="0.2">
      <c r="A152" s="4"/>
      <c r="B152" s="10"/>
      <c r="E152" s="4"/>
      <c r="F152" s="10"/>
      <c r="I152" s="4"/>
      <c r="J152" s="4"/>
      <c r="M152" s="4"/>
      <c r="N152" s="4"/>
    </row>
    <row r="153" spans="1:19" ht="12.6" customHeight="1" x14ac:dyDescent="0.2">
      <c r="A153" s="1"/>
    </row>
    <row r="154" spans="1:19" ht="12.6" customHeight="1" x14ac:dyDescent="0.2">
      <c r="A154" s="4"/>
      <c r="B154" s="10"/>
      <c r="C154" s="9"/>
      <c r="D154" s="1"/>
      <c r="E154" s="4"/>
      <c r="F154" s="10"/>
      <c r="I154" s="9"/>
      <c r="J154" s="4"/>
      <c r="M154" s="4"/>
      <c r="N154" s="4"/>
    </row>
    <row r="155" spans="1:19" s="19" customFormat="1" ht="12.6" customHeight="1" x14ac:dyDescent="0.2">
      <c r="A155" s="71" t="s">
        <v>94</v>
      </c>
      <c r="B155" s="21">
        <f>SUM(C157:C164)</f>
        <v>4</v>
      </c>
      <c r="C155" s="37">
        <f>SUM(D157:D164)</f>
        <v>4</v>
      </c>
      <c r="E155" s="71" t="s">
        <v>45</v>
      </c>
      <c r="F155" s="21">
        <f>SUM(G157:G164)</f>
        <v>5</v>
      </c>
      <c r="G155" s="37">
        <f>SUM(H157:H164)</f>
        <v>3</v>
      </c>
      <c r="I155" s="101" t="s">
        <v>95</v>
      </c>
      <c r="J155" s="21">
        <f>SUM(K157:K164)</f>
        <v>5</v>
      </c>
      <c r="K155" s="37">
        <f>SUM(L157:L164)</f>
        <v>4</v>
      </c>
      <c r="M155" s="99" t="s">
        <v>96</v>
      </c>
      <c r="N155" s="21">
        <f>SUM(O157:O164)</f>
        <v>6</v>
      </c>
      <c r="O155" s="37">
        <f>SUM(P157:P164)</f>
        <v>5</v>
      </c>
    </row>
    <row r="156" spans="1:19" s="14" customFormat="1" ht="12.6" customHeight="1" x14ac:dyDescent="0.2">
      <c r="C156" s="22"/>
      <c r="D156" s="37"/>
      <c r="E156" s="37"/>
      <c r="G156" s="37"/>
      <c r="H156" s="37"/>
      <c r="I156" s="37"/>
      <c r="K156" s="37"/>
      <c r="L156" s="37"/>
      <c r="M156" s="37"/>
    </row>
    <row r="157" spans="1:19" ht="12.6" customHeight="1" x14ac:dyDescent="0.2">
      <c r="A157" s="5" t="str">
        <f>('Drivers Standings'!B1)</f>
        <v>Kyle Larson</v>
      </c>
      <c r="B157" s="5">
        <f>('Drivers Standings'!C1)</f>
        <v>664</v>
      </c>
      <c r="C157" s="5">
        <f>('Drivers Standings'!D1)</f>
        <v>1</v>
      </c>
      <c r="D157" s="5">
        <f>('Drivers Standings'!E1)</f>
        <v>1</v>
      </c>
      <c r="E157" s="5" t="str">
        <f>('Drivers Standings'!B2)</f>
        <v>William Byron</v>
      </c>
      <c r="F157" s="5">
        <f>('Drivers Standings'!C2)</f>
        <v>686</v>
      </c>
      <c r="G157" s="5">
        <f>('Drivers Standings'!D2)</f>
        <v>1</v>
      </c>
      <c r="H157" s="5">
        <f>('Drivers Standings'!E2)</f>
        <v>1</v>
      </c>
      <c r="I157" s="5" t="str">
        <f>('Drivers Standings'!B3)</f>
        <v>Chris Bell</v>
      </c>
      <c r="J157" s="5">
        <f>('Drivers Standings'!C3)</f>
        <v>635</v>
      </c>
      <c r="K157" s="5">
        <f>('Drivers Standings'!D3)</f>
        <v>1</v>
      </c>
      <c r="L157" s="5">
        <f>('Drivers Standings'!E3)</f>
        <v>1</v>
      </c>
      <c r="M157" s="5" t="str">
        <f>('Drivers Standings'!B2)</f>
        <v>William Byron</v>
      </c>
      <c r="N157" s="5">
        <f>('Drivers Standings'!C2)</f>
        <v>686</v>
      </c>
      <c r="O157" s="5">
        <f>('Drivers Standings'!D2)</f>
        <v>1</v>
      </c>
      <c r="P157" s="5">
        <f>('Drivers Standings'!E2)</f>
        <v>1</v>
      </c>
      <c r="S157" s="102"/>
    </row>
    <row r="158" spans="1:19" ht="12.6" customHeight="1" x14ac:dyDescent="0.2">
      <c r="A158" s="5" t="str">
        <f>('Drivers Standings'!B2)</f>
        <v>William Byron</v>
      </c>
      <c r="B158" s="5">
        <f>('Drivers Standings'!C2)</f>
        <v>686</v>
      </c>
      <c r="C158" s="5">
        <f>('Drivers Standings'!D2)</f>
        <v>1</v>
      </c>
      <c r="D158" s="5">
        <f>('Drivers Standings'!E2)</f>
        <v>1</v>
      </c>
      <c r="E158" s="5" t="str">
        <f>('Drivers Standings'!B6)</f>
        <v>Joey Logano</v>
      </c>
      <c r="F158" s="5">
        <f>('Drivers Standings'!C6)</f>
        <v>524</v>
      </c>
      <c r="G158" s="5">
        <f>('Drivers Standings'!D6)</f>
        <v>1</v>
      </c>
      <c r="H158" s="5">
        <f>('Drivers Standings'!E6)</f>
        <v>1</v>
      </c>
      <c r="I158" s="5" t="str">
        <f>('Drivers Standings'!B4)</f>
        <v>Ryan Blaney</v>
      </c>
      <c r="J158" s="5">
        <f>('Drivers Standings'!C4)</f>
        <v>576</v>
      </c>
      <c r="K158" s="5">
        <f>('Drivers Standings'!D4)</f>
        <v>1</v>
      </c>
      <c r="L158" s="5">
        <f>('Drivers Standings'!E4)</f>
        <v>1</v>
      </c>
      <c r="M158" s="5" t="str">
        <f>('Drivers Standings'!B4)</f>
        <v>Ryan Blaney</v>
      </c>
      <c r="N158" s="5">
        <f>('Drivers Standings'!C4)</f>
        <v>576</v>
      </c>
      <c r="O158" s="5">
        <f>('Drivers Standings'!D4)</f>
        <v>1</v>
      </c>
      <c r="P158" s="5">
        <f>('Drivers Standings'!E4)</f>
        <v>1</v>
      </c>
    </row>
    <row r="159" spans="1:19" ht="12.6" customHeight="1" x14ac:dyDescent="0.2">
      <c r="A159" s="5" t="str">
        <f>('Drivers Standings'!B3)</f>
        <v>Chris Bell</v>
      </c>
      <c r="B159" s="5">
        <f>('Drivers Standings'!C3)</f>
        <v>635</v>
      </c>
      <c r="C159" s="5">
        <f>('Drivers Standings'!D3)</f>
        <v>1</v>
      </c>
      <c r="D159" s="5">
        <f>('Drivers Standings'!E3)</f>
        <v>1</v>
      </c>
      <c r="E159" s="5" t="str">
        <f>('Drivers Standings'!B11)</f>
        <v>Kyle Busch</v>
      </c>
      <c r="F159" s="5">
        <f>('Drivers Standings'!C11)</f>
        <v>461</v>
      </c>
      <c r="G159" s="5">
        <f>('Drivers Standings'!D11)</f>
        <v>0</v>
      </c>
      <c r="H159" s="5">
        <f>('Drivers Standings'!E11)</f>
        <v>0</v>
      </c>
      <c r="I159" s="5" t="str">
        <f>('Drivers Standings'!B6)</f>
        <v>Joey Logano</v>
      </c>
      <c r="J159" s="5">
        <f>('Drivers Standings'!C6)</f>
        <v>524</v>
      </c>
      <c r="K159" s="5">
        <f>('Drivers Standings'!D6)</f>
        <v>1</v>
      </c>
      <c r="L159" s="5">
        <f>('Drivers Standings'!E6)</f>
        <v>1</v>
      </c>
      <c r="M159" s="5" t="str">
        <f>('Drivers Standings'!B8)</f>
        <v>Chase Elliott</v>
      </c>
      <c r="N159" s="5">
        <f>('Drivers Standings'!C8)</f>
        <v>702</v>
      </c>
      <c r="O159" s="5">
        <f>('Drivers Standings'!D8)</f>
        <v>1</v>
      </c>
      <c r="P159" s="5">
        <f>('Drivers Standings'!E8)</f>
        <v>1</v>
      </c>
    </row>
    <row r="160" spans="1:19" ht="12.6" customHeight="1" x14ac:dyDescent="0.2">
      <c r="A160" s="5" t="str">
        <f>('Drivers Standings'!B4)</f>
        <v>Ryan Blaney</v>
      </c>
      <c r="B160" s="5">
        <f>('Drivers Standings'!C4)</f>
        <v>576</v>
      </c>
      <c r="C160" s="5">
        <f>('Drivers Standings'!D4)</f>
        <v>1</v>
      </c>
      <c r="D160" s="5">
        <f>('Drivers Standings'!E4)</f>
        <v>1</v>
      </c>
      <c r="E160" s="5" t="str">
        <f>('Drivers Standings'!B14)</f>
        <v>Alex Bowman</v>
      </c>
      <c r="F160" s="5">
        <f>('Drivers Standings'!C14)</f>
        <v>547</v>
      </c>
      <c r="G160" s="5">
        <f>('Drivers Standings'!D14)</f>
        <v>1</v>
      </c>
      <c r="H160" s="5">
        <f>('Drivers Standings'!E14)</f>
        <v>0</v>
      </c>
      <c r="I160" s="5" t="str">
        <f>('Drivers Standings'!B14)</f>
        <v>Alex Bowman</v>
      </c>
      <c r="J160" s="5">
        <f>('Drivers Standings'!C14)</f>
        <v>547</v>
      </c>
      <c r="K160" s="5">
        <f>('Drivers Standings'!D14)</f>
        <v>1</v>
      </c>
      <c r="L160" s="5">
        <f>('Drivers Standings'!E14)</f>
        <v>0</v>
      </c>
      <c r="M160" s="5" t="str">
        <f>('Drivers Standings'!B13)</f>
        <v>Ross Chastain</v>
      </c>
      <c r="N160" s="5">
        <f>('Drivers Standings'!C13)</f>
        <v>517</v>
      </c>
      <c r="O160" s="5">
        <f>('Drivers Standings'!D13)</f>
        <v>1</v>
      </c>
      <c r="P160" s="5">
        <f>('Drivers Standings'!E13)</f>
        <v>1</v>
      </c>
    </row>
    <row r="161" spans="1:16" ht="12.6" customHeight="1" x14ac:dyDescent="0.2">
      <c r="A161" s="5" t="str">
        <f>('Drivers Standings'!B20)</f>
        <v>Carson Hocevar</v>
      </c>
      <c r="B161" s="5">
        <f>('Drivers Standings'!C20)</f>
        <v>375</v>
      </c>
      <c r="C161" s="5">
        <f>('Drivers Standings'!D20)</f>
        <v>0</v>
      </c>
      <c r="D161" s="5">
        <f>('Drivers Standings'!E20)</f>
        <v>0</v>
      </c>
      <c r="E161" s="5" t="str">
        <f>('Drivers Standings'!B15)</f>
        <v>Chris Buescher</v>
      </c>
      <c r="F161" s="5">
        <f>('Drivers Standings'!C15)</f>
        <v>528</v>
      </c>
      <c r="G161" s="5">
        <f>('Drivers Standings'!D15)</f>
        <v>1</v>
      </c>
      <c r="H161" s="5">
        <f>('Drivers Standings'!E15)</f>
        <v>0</v>
      </c>
      <c r="I161" s="5" t="str">
        <f>('Drivers Standings'!B18)</f>
        <v>Austin Cindric</v>
      </c>
      <c r="J161" s="5">
        <f>('Drivers Standings'!C18)</f>
        <v>417</v>
      </c>
      <c r="K161" s="5">
        <f>('Drivers Standings'!D18)</f>
        <v>1</v>
      </c>
      <c r="L161" s="5">
        <f>('Drivers Standings'!E18)</f>
        <v>1</v>
      </c>
      <c r="M161" s="5" t="str">
        <f>('Drivers Standings'!B14)</f>
        <v>Alex Bowman</v>
      </c>
      <c r="N161" s="5">
        <f>('Drivers Standings'!C14)</f>
        <v>547</v>
      </c>
      <c r="O161" s="5">
        <f>('Drivers Standings'!D14)</f>
        <v>1</v>
      </c>
      <c r="P161" s="5">
        <f>('Drivers Standings'!E14)</f>
        <v>0</v>
      </c>
    </row>
    <row r="162" spans="1:16" ht="12.6" customHeight="1" x14ac:dyDescent="0.2">
      <c r="A162" s="5" t="str">
        <f>('Drivers Standings'!B25)</f>
        <v>AJ Allmendinger</v>
      </c>
      <c r="B162" s="5">
        <f>('Drivers Standings'!C25)</f>
        <v>420</v>
      </c>
      <c r="C162" s="5">
        <f>('Drivers Standings'!D25)</f>
        <v>0</v>
      </c>
      <c r="D162" s="5">
        <f>('Drivers Standings'!E25)</f>
        <v>0</v>
      </c>
      <c r="E162" s="5" t="str">
        <f>('Drivers Standings'!B17)</f>
        <v>S. VanGiesbergen</v>
      </c>
      <c r="F162" s="5">
        <f>('Drivers Standings'!C17)</f>
        <v>374</v>
      </c>
      <c r="G162" s="5">
        <f>('Drivers Standings'!D17)</f>
        <v>1</v>
      </c>
      <c r="H162" s="5">
        <f>('Drivers Standings'!E17)</f>
        <v>1</v>
      </c>
      <c r="I162" s="5" t="str">
        <f>('Drivers Standings'!B19)</f>
        <v>Daniel Suarez</v>
      </c>
      <c r="J162" s="5">
        <f>('Drivers Standings'!C19)</f>
        <v>341</v>
      </c>
      <c r="K162" s="5">
        <f>('Drivers Standings'!D19)</f>
        <v>0</v>
      </c>
      <c r="L162" s="5">
        <f>('Drivers Standings'!E19)</f>
        <v>0</v>
      </c>
      <c r="M162" s="5" t="str">
        <f>('Drivers Standings'!B18)</f>
        <v>Austin Cindric</v>
      </c>
      <c r="N162" s="5">
        <f>('Drivers Standings'!C18)</f>
        <v>417</v>
      </c>
      <c r="O162" s="5">
        <f>('Drivers Standings'!D18)</f>
        <v>1</v>
      </c>
      <c r="P162" s="5">
        <f>('Drivers Standings'!E18)</f>
        <v>1</v>
      </c>
    </row>
    <row r="163" spans="1:16" ht="12.6" customHeight="1" x14ac:dyDescent="0.2">
      <c r="A163" s="5" t="str">
        <f>('Drivers Standings'!B28)</f>
        <v>Erik Jones</v>
      </c>
      <c r="B163" s="5">
        <f>('Drivers Standings'!C28)</f>
        <v>411</v>
      </c>
      <c r="C163" s="5">
        <f>('Drivers Standings'!D28)</f>
        <v>0</v>
      </c>
      <c r="D163" s="5">
        <f>('Drivers Standings'!E28)</f>
        <v>0</v>
      </c>
      <c r="E163" s="5" t="str">
        <f>('Drivers Standings'!B19)</f>
        <v>Daniel Suarez</v>
      </c>
      <c r="F163" s="5">
        <f>('Drivers Standings'!C19)</f>
        <v>341</v>
      </c>
      <c r="G163" s="5">
        <f>('Drivers Standings'!D19)</f>
        <v>0</v>
      </c>
      <c r="H163" s="5">
        <f>('Drivers Standings'!E19)</f>
        <v>0</v>
      </c>
      <c r="I163" s="5" t="str">
        <f>('Drivers Standings'!B20)</f>
        <v>Carson Hocevar</v>
      </c>
      <c r="J163" s="5">
        <f>('Drivers Standings'!C20)</f>
        <v>375</v>
      </c>
      <c r="K163" s="5">
        <f>('Drivers Standings'!D20)</f>
        <v>0</v>
      </c>
      <c r="L163" s="5">
        <f>('Drivers Standings'!E20)</f>
        <v>0</v>
      </c>
      <c r="M163" s="5" t="str">
        <f>('Drivers Standings'!B25)</f>
        <v>AJ Allmendinger</v>
      </c>
      <c r="N163" s="5">
        <f>('Drivers Standings'!C25)</f>
        <v>420</v>
      </c>
      <c r="O163" s="5">
        <f>('Drivers Standings'!D25)</f>
        <v>0</v>
      </c>
      <c r="P163" s="5">
        <f>('Drivers Standings'!E25)</f>
        <v>0</v>
      </c>
    </row>
    <row r="164" spans="1:16" ht="12.6" customHeight="1" x14ac:dyDescent="0.2">
      <c r="A164" s="5" t="str">
        <f>('Drivers Standings'!B29)</f>
        <v>Justin Haley</v>
      </c>
      <c r="B164" s="5">
        <f>('Drivers Standings'!C29)</f>
        <v>337</v>
      </c>
      <c r="C164" s="5">
        <f>('Drivers Standings'!D29)</f>
        <v>0</v>
      </c>
      <c r="D164" s="5">
        <f>('Drivers Standings'!E29)</f>
        <v>0</v>
      </c>
      <c r="E164" s="5" t="str">
        <f>('Drivers Standings'!B26)</f>
        <v>Mike McDowell</v>
      </c>
      <c r="F164" s="5">
        <f>('Drivers Standings'!C26)</f>
        <v>423</v>
      </c>
      <c r="G164" s="5">
        <f>('Drivers Standings'!D26)</f>
        <v>0</v>
      </c>
      <c r="H164" s="5">
        <f>('Drivers Standings'!E26)</f>
        <v>0</v>
      </c>
      <c r="I164" s="5" t="str">
        <f>('Drivers Standings'!B28)</f>
        <v>Erik Jones</v>
      </c>
      <c r="J164" s="5">
        <f>('Drivers Standings'!C28)</f>
        <v>411</v>
      </c>
      <c r="K164" s="5">
        <f>('Drivers Standings'!D28)</f>
        <v>0</v>
      </c>
      <c r="L164" s="5">
        <f>('Drivers Standings'!E28)</f>
        <v>0</v>
      </c>
      <c r="M164" s="5" t="str">
        <f>('Drivers Standings'!B31)</f>
        <v>Cole Custer</v>
      </c>
      <c r="N164" s="5">
        <f>('Drivers Standings'!C31)</f>
        <v>263</v>
      </c>
      <c r="O164" s="5">
        <f>('Drivers Standings'!D31)</f>
        <v>0</v>
      </c>
      <c r="P164" s="5">
        <f>('Drivers Standings'!E31)</f>
        <v>0</v>
      </c>
    </row>
    <row r="165" spans="1:16" s="4" customFormat="1" ht="12.6" customHeight="1" x14ac:dyDescent="0.2">
      <c r="B165" s="43">
        <f>SUM(B157:B164)</f>
        <v>4104</v>
      </c>
      <c r="F165" s="43">
        <f>SUM(F157:F164)</f>
        <v>3884</v>
      </c>
      <c r="J165" s="43">
        <f>SUM(J157:J164)</f>
        <v>3826</v>
      </c>
      <c r="N165" s="43">
        <f>SUM(N157:N164)</f>
        <v>4128</v>
      </c>
    </row>
    <row r="166" spans="1:16" ht="12.6" customHeight="1" x14ac:dyDescent="0.2"/>
    <row r="167" spans="1:16" ht="12.6" customHeight="1" x14ac:dyDescent="0.2"/>
    <row r="168" spans="1:16" ht="12.6" customHeight="1" x14ac:dyDescent="0.2">
      <c r="A168" s="13"/>
      <c r="B168" s="2"/>
      <c r="C168" s="9"/>
      <c r="D168" s="1"/>
      <c r="E168" s="13"/>
      <c r="F168" s="2"/>
      <c r="I168" s="13"/>
      <c r="M168" s="13"/>
    </row>
    <row r="169" spans="1:16" s="21" customFormat="1" ht="12.6" customHeight="1" x14ac:dyDescent="0.2">
      <c r="A169" s="71" t="s">
        <v>99</v>
      </c>
      <c r="B169" s="21">
        <f>SUM(C171:C178)</f>
        <v>5</v>
      </c>
      <c r="C169" s="37">
        <f>SUM(D171:D178)</f>
        <v>5</v>
      </c>
      <c r="E169" s="71" t="s">
        <v>100</v>
      </c>
      <c r="F169" s="21">
        <f>SUM(G171:G178)</f>
        <v>5</v>
      </c>
      <c r="G169" s="37">
        <f>SUM(H171:H178)</f>
        <v>3</v>
      </c>
      <c r="I169" s="71" t="s">
        <v>112</v>
      </c>
      <c r="J169" s="21">
        <f>SUM(K171:K178)</f>
        <v>4</v>
      </c>
      <c r="K169" s="37">
        <f>SUM(L171:L178)</f>
        <v>3</v>
      </c>
      <c r="M169" s="71" t="s">
        <v>50</v>
      </c>
      <c r="N169" s="21">
        <f>SUM(O171:O178)</f>
        <v>5</v>
      </c>
      <c r="O169" s="37">
        <f>SUM(P171:P178)</f>
        <v>5</v>
      </c>
    </row>
    <row r="170" spans="1:16" s="14" customFormat="1" ht="12.6" customHeight="1" x14ac:dyDescent="0.2">
      <c r="C170" s="22"/>
      <c r="D170" s="37"/>
      <c r="E170" s="37"/>
      <c r="G170" s="37"/>
      <c r="H170" s="37"/>
      <c r="I170" s="37"/>
      <c r="K170" s="37"/>
      <c r="L170" s="37"/>
      <c r="M170" s="37"/>
    </row>
    <row r="171" spans="1:16" ht="12.6" customHeight="1" x14ac:dyDescent="0.2">
      <c r="A171" s="5" t="str">
        <f>('Drivers Standings'!B1)</f>
        <v>Kyle Larson</v>
      </c>
      <c r="B171" s="5">
        <f>('Drivers Standings'!C1)</f>
        <v>664</v>
      </c>
      <c r="C171" s="5">
        <f>('Drivers Standings'!D1)</f>
        <v>1</v>
      </c>
      <c r="D171" s="5">
        <f>('Drivers Standings'!E1)</f>
        <v>1</v>
      </c>
      <c r="E171" s="5" t="str">
        <f>('Drivers Standings'!B2)</f>
        <v>William Byron</v>
      </c>
      <c r="F171" s="5">
        <f>('Drivers Standings'!C2)</f>
        <v>686</v>
      </c>
      <c r="G171" s="5">
        <f>('Drivers Standings'!D2)</f>
        <v>1</v>
      </c>
      <c r="H171" s="5">
        <f>('Drivers Standings'!E2)</f>
        <v>1</v>
      </c>
      <c r="I171" s="5" t="str">
        <f>('Drivers Standings'!B3)</f>
        <v>Chris Bell</v>
      </c>
      <c r="J171" s="5">
        <f>('Drivers Standings'!C3)</f>
        <v>635</v>
      </c>
      <c r="K171" s="5">
        <f>('Drivers Standings'!D3)</f>
        <v>1</v>
      </c>
      <c r="L171" s="5">
        <f>('Drivers Standings'!E3)</f>
        <v>1</v>
      </c>
      <c r="M171" s="5" t="str">
        <f>('Drivers Standings'!B3)</f>
        <v>Chris Bell</v>
      </c>
      <c r="N171" s="5">
        <f>('Drivers Standings'!C3)</f>
        <v>635</v>
      </c>
      <c r="O171" s="5">
        <f>('Drivers Standings'!D3)</f>
        <v>1</v>
      </c>
      <c r="P171" s="5">
        <f>('Drivers Standings'!E3)</f>
        <v>1</v>
      </c>
    </row>
    <row r="172" spans="1:16" ht="12.6" customHeight="1" x14ac:dyDescent="0.2">
      <c r="A172" s="5" t="str">
        <f>('Drivers Standings'!B3)</f>
        <v>Chris Bell</v>
      </c>
      <c r="B172" s="5">
        <f>('Drivers Standings'!C3)</f>
        <v>635</v>
      </c>
      <c r="C172" s="5">
        <f>('Drivers Standings'!D3)</f>
        <v>1</v>
      </c>
      <c r="D172" s="5">
        <f>('Drivers Standings'!E3)</f>
        <v>1</v>
      </c>
      <c r="E172" s="5" t="str">
        <f>('Drivers Standings'!B5)</f>
        <v>Denny Hamlin</v>
      </c>
      <c r="F172" s="5">
        <f>('Drivers Standings'!C5)</f>
        <v>663</v>
      </c>
      <c r="G172" s="5">
        <f>('Drivers Standings'!D5)</f>
        <v>1</v>
      </c>
      <c r="H172" s="5">
        <f>('Drivers Standings'!E5)</f>
        <v>1</v>
      </c>
      <c r="I172" s="5" t="str">
        <f>('Drivers Standings'!B4)</f>
        <v>Ryan Blaney</v>
      </c>
      <c r="J172" s="5">
        <f>('Drivers Standings'!C4)</f>
        <v>576</v>
      </c>
      <c r="K172" s="5">
        <f>('Drivers Standings'!D4)</f>
        <v>1</v>
      </c>
      <c r="L172" s="5">
        <f>('Drivers Standings'!E4)</f>
        <v>1</v>
      </c>
      <c r="M172" s="5" t="str">
        <f>('Drivers Standings'!B6)</f>
        <v>Joey Logano</v>
      </c>
      <c r="N172" s="5">
        <f>('Drivers Standings'!C6)</f>
        <v>524</v>
      </c>
      <c r="O172" s="5">
        <f>('Drivers Standings'!D6)</f>
        <v>1</v>
      </c>
      <c r="P172" s="5">
        <f>('Drivers Standings'!E6)</f>
        <v>1</v>
      </c>
    </row>
    <row r="173" spans="1:16" ht="12.6" customHeight="1" x14ac:dyDescent="0.2">
      <c r="A173" s="5" t="str">
        <f>('Drivers Standings'!B4)</f>
        <v>Ryan Blaney</v>
      </c>
      <c r="B173" s="5">
        <f>('Drivers Standings'!C4)</f>
        <v>576</v>
      </c>
      <c r="C173" s="5">
        <f>('Drivers Standings'!D4)</f>
        <v>1</v>
      </c>
      <c r="D173" s="5">
        <f>('Drivers Standings'!E4)</f>
        <v>1</v>
      </c>
      <c r="E173" s="5" t="str">
        <f>('Drivers Standings'!B6)</f>
        <v>Joey Logano</v>
      </c>
      <c r="F173" s="5">
        <f>('Drivers Standings'!C6)</f>
        <v>524</v>
      </c>
      <c r="G173" s="5">
        <f>('Drivers Standings'!D6)</f>
        <v>1</v>
      </c>
      <c r="H173" s="5">
        <f>('Drivers Standings'!E6)</f>
        <v>1</v>
      </c>
      <c r="I173" s="5" t="str">
        <f>('Drivers Standings'!B7)</f>
        <v>Tyler Reddick</v>
      </c>
      <c r="J173" s="5">
        <f>('Drivers Standings'!C7)</f>
        <v>640</v>
      </c>
      <c r="K173" s="5">
        <f>('Drivers Standings'!D7)</f>
        <v>1</v>
      </c>
      <c r="L173" s="5">
        <f>('Drivers Standings'!E7)</f>
        <v>0</v>
      </c>
      <c r="M173" s="5" t="str">
        <f>('Drivers Standings'!B9)</f>
        <v>Ty Gibbs</v>
      </c>
      <c r="N173" s="5">
        <f>('Drivers Standings'!C9)</f>
        <v>448</v>
      </c>
      <c r="O173" s="5">
        <f>('Drivers Standings'!D9)</f>
        <v>0</v>
      </c>
      <c r="P173" s="5">
        <f>('Drivers Standings'!E9)</f>
        <v>0</v>
      </c>
    </row>
    <row r="174" spans="1:16" ht="12.6" customHeight="1" x14ac:dyDescent="0.2">
      <c r="A174" s="5" t="str">
        <f>('Drivers Standings'!B10)</f>
        <v>Chase Briscoe</v>
      </c>
      <c r="B174" s="5">
        <f>('Drivers Standings'!C10)</f>
        <v>570</v>
      </c>
      <c r="C174" s="5">
        <f>('Drivers Standings'!D10)</f>
        <v>1</v>
      </c>
      <c r="D174" s="5">
        <f>('Drivers Standings'!E10)</f>
        <v>1</v>
      </c>
      <c r="E174" s="5" t="str">
        <f>('Drivers Standings'!B7)</f>
        <v>Tyler Reddick</v>
      </c>
      <c r="F174" s="5">
        <f>('Drivers Standings'!C7)</f>
        <v>640</v>
      </c>
      <c r="G174" s="5">
        <f>('Drivers Standings'!D7)</f>
        <v>1</v>
      </c>
      <c r="H174" s="5">
        <f>('Drivers Standings'!E7)</f>
        <v>0</v>
      </c>
      <c r="I174" s="5" t="str">
        <f>('Drivers Standings'!B12)</f>
        <v>Brad Keselowski</v>
      </c>
      <c r="J174" s="5">
        <f>('Drivers Standings'!C12)</f>
        <v>360</v>
      </c>
      <c r="K174" s="5">
        <f>('Drivers Standings'!D12)</f>
        <v>0</v>
      </c>
      <c r="L174" s="5">
        <f>('Drivers Standings'!E12)</f>
        <v>0</v>
      </c>
      <c r="M174" s="5" t="str">
        <f>('Drivers Standings'!B10)</f>
        <v>Chase Briscoe</v>
      </c>
      <c r="N174" s="5">
        <f>('Drivers Standings'!C10)</f>
        <v>570</v>
      </c>
      <c r="O174" s="5">
        <f>('Drivers Standings'!D10)</f>
        <v>1</v>
      </c>
      <c r="P174" s="5">
        <f>('Drivers Standings'!E10)</f>
        <v>1</v>
      </c>
    </row>
    <row r="175" spans="1:16" ht="12.6" customHeight="1" x14ac:dyDescent="0.2">
      <c r="A175" s="5" t="str">
        <f>('Drivers Standings'!B13)</f>
        <v>Ross Chastain</v>
      </c>
      <c r="B175" s="5">
        <f>('Drivers Standings'!C13)</f>
        <v>517</v>
      </c>
      <c r="C175" s="5">
        <f>('Drivers Standings'!D13)</f>
        <v>1</v>
      </c>
      <c r="D175" s="5">
        <f>('Drivers Standings'!E13)</f>
        <v>1</v>
      </c>
      <c r="E175" s="5" t="str">
        <f>('Drivers Standings'!B14)</f>
        <v>Alex Bowman</v>
      </c>
      <c r="F175" s="5">
        <f>('Drivers Standings'!C14)</f>
        <v>547</v>
      </c>
      <c r="G175" s="5">
        <f>('Drivers Standings'!D14)</f>
        <v>1</v>
      </c>
      <c r="H175" s="5">
        <f>('Drivers Standings'!E14)</f>
        <v>0</v>
      </c>
      <c r="I175" s="5" t="str">
        <f>('Drivers Standings'!B17)</f>
        <v>S. VanGiesbergen</v>
      </c>
      <c r="J175" s="5">
        <f>('Drivers Standings'!C17)</f>
        <v>374</v>
      </c>
      <c r="K175" s="5">
        <f>('Drivers Standings'!D17)</f>
        <v>1</v>
      </c>
      <c r="L175" s="5">
        <f>('Drivers Standings'!E17)</f>
        <v>1</v>
      </c>
      <c r="M175" s="5" t="str">
        <f>('Drivers Standings'!B13)</f>
        <v>Ross Chastain</v>
      </c>
      <c r="N175" s="5">
        <f>('Drivers Standings'!C13)</f>
        <v>517</v>
      </c>
      <c r="O175" s="5">
        <f>('Drivers Standings'!D13)</f>
        <v>1</v>
      </c>
      <c r="P175" s="5">
        <f>('Drivers Standings'!E13)</f>
        <v>1</v>
      </c>
    </row>
    <row r="176" spans="1:16" ht="12.6" customHeight="1" x14ac:dyDescent="0.2">
      <c r="A176" s="5" t="str">
        <f>('Drivers Standings'!B26)</f>
        <v>Mike McDowell</v>
      </c>
      <c r="B176" s="5">
        <f>('Drivers Standings'!C26)</f>
        <v>423</v>
      </c>
      <c r="C176" s="5">
        <f>('Drivers Standings'!D26)</f>
        <v>0</v>
      </c>
      <c r="D176" s="5">
        <f>('Drivers Standings'!E26)</f>
        <v>0</v>
      </c>
      <c r="E176" s="5" t="str">
        <f>('Drivers Standings'!B26)</f>
        <v>Mike McDowell</v>
      </c>
      <c r="F176" s="5">
        <f>('Drivers Standings'!C26)</f>
        <v>423</v>
      </c>
      <c r="G176" s="5">
        <f>('Drivers Standings'!D26)</f>
        <v>0</v>
      </c>
      <c r="H176" s="5">
        <f>('Drivers Standings'!E26)</f>
        <v>0</v>
      </c>
      <c r="I176" s="5" t="str">
        <f>('Drivers Standings'!B20)</f>
        <v>Carson Hocevar</v>
      </c>
      <c r="J176" s="5">
        <f>('Drivers Standings'!C20)</f>
        <v>375</v>
      </c>
      <c r="K176" s="5">
        <f>('Drivers Standings'!D20)</f>
        <v>0</v>
      </c>
      <c r="L176" s="5">
        <f>('Drivers Standings'!E20)</f>
        <v>0</v>
      </c>
      <c r="M176" s="5" t="str">
        <f>('Drivers Standings'!B18)</f>
        <v>Austin Cindric</v>
      </c>
      <c r="N176" s="5">
        <f>('Drivers Standings'!C18)</f>
        <v>417</v>
      </c>
      <c r="O176" s="5">
        <f>('Drivers Standings'!D18)</f>
        <v>1</v>
      </c>
      <c r="P176" s="5">
        <f>('Drivers Standings'!E18)</f>
        <v>1</v>
      </c>
    </row>
    <row r="177" spans="1:16" ht="12.6" customHeight="1" x14ac:dyDescent="0.2">
      <c r="A177" s="5" t="str">
        <f>('Drivers Standings'!B30)</f>
        <v>Ryan Preece</v>
      </c>
      <c r="B177" s="5">
        <f>('Drivers Standings'!C30)</f>
        <v>484</v>
      </c>
      <c r="C177" s="5">
        <f>('Drivers Standings'!D30)</f>
        <v>0</v>
      </c>
      <c r="D177" s="5">
        <f>('Drivers Standings'!E30)</f>
        <v>0</v>
      </c>
      <c r="E177" s="5" t="str">
        <f>('Drivers Standings'!B30)</f>
        <v>Ryan Preece</v>
      </c>
      <c r="F177" s="5">
        <f>('Drivers Standings'!C30)</f>
        <v>484</v>
      </c>
      <c r="G177" s="5">
        <f>('Drivers Standings'!D30)</f>
        <v>0</v>
      </c>
      <c r="H177" s="5">
        <f>('Drivers Standings'!E30)</f>
        <v>0</v>
      </c>
      <c r="I177" s="5" t="str">
        <f>('Drivers Standings'!B21)</f>
        <v>Noah Gragson</v>
      </c>
      <c r="J177" s="5">
        <f>('Drivers Standings'!C21)</f>
        <v>271</v>
      </c>
      <c r="K177" s="5">
        <f>('Drivers Standings'!D21)</f>
        <v>0</v>
      </c>
      <c r="L177" s="5">
        <f>('Drivers Standings'!E21)</f>
        <v>0</v>
      </c>
      <c r="M177" s="5" t="str">
        <f>('Drivers Standings'!B23)</f>
        <v>Zane Smith</v>
      </c>
      <c r="N177" s="5">
        <f>('Drivers Standings'!C23)</f>
        <v>388</v>
      </c>
      <c r="O177" s="5">
        <f>('Drivers Standings'!D23)</f>
        <v>0</v>
      </c>
      <c r="P177" s="5">
        <f>('Drivers Standings'!E23)</f>
        <v>0</v>
      </c>
    </row>
    <row r="178" spans="1:16" ht="12.6" customHeight="1" x14ac:dyDescent="0.2">
      <c r="A178" s="5" t="str">
        <f>('Drivers Standings'!B31)</f>
        <v>Cole Custer</v>
      </c>
      <c r="B178" s="5">
        <f>('Drivers Standings'!C31)</f>
        <v>263</v>
      </c>
      <c r="C178" s="5">
        <f>('Drivers Standings'!D31)</f>
        <v>0</v>
      </c>
      <c r="D178" s="5">
        <f>('Drivers Standings'!E31)</f>
        <v>0</v>
      </c>
      <c r="E178" s="5" t="str">
        <f>('Drivers Standings'!B32)</f>
        <v>Todd Gilliland</v>
      </c>
      <c r="F178" s="5">
        <f>('Drivers Standings'!C32)</f>
        <v>333</v>
      </c>
      <c r="G178" s="5">
        <f>('Drivers Standings'!D32)</f>
        <v>0</v>
      </c>
      <c r="H178" s="5">
        <f>('Drivers Standings'!E32)</f>
        <v>0</v>
      </c>
      <c r="I178" s="5" t="str">
        <f>('Drivers Standings'!B28)</f>
        <v>Erik Jones</v>
      </c>
      <c r="J178" s="5">
        <f>('Drivers Standings'!C28)</f>
        <v>411</v>
      </c>
      <c r="K178" s="5">
        <f>('Drivers Standings'!D28)</f>
        <v>0</v>
      </c>
      <c r="L178" s="5">
        <f>('Drivers Standings'!E28)</f>
        <v>0</v>
      </c>
      <c r="M178" s="5" t="str">
        <f>('Drivers Standings'!B30)</f>
        <v>Ryan Preece</v>
      </c>
      <c r="N178" s="5">
        <f>('Drivers Standings'!C30)</f>
        <v>484</v>
      </c>
      <c r="O178" s="5">
        <f>('Drivers Standings'!D30)</f>
        <v>0</v>
      </c>
      <c r="P178" s="5">
        <f>('Drivers Standings'!E30)</f>
        <v>0</v>
      </c>
    </row>
    <row r="179" spans="1:16" s="4" customFormat="1" ht="12.6" customHeight="1" x14ac:dyDescent="0.2">
      <c r="B179" s="43">
        <f>SUM(B171:B178)</f>
        <v>4132</v>
      </c>
      <c r="F179" s="43">
        <f>SUM(F171:F178)</f>
        <v>4300</v>
      </c>
      <c r="J179" s="43">
        <f>SUM(J171:J178)</f>
        <v>3642</v>
      </c>
      <c r="N179" s="43">
        <f>SUM(N171:N178)</f>
        <v>3983</v>
      </c>
    </row>
    <row r="180" spans="1:16" ht="12.6" customHeight="1" x14ac:dyDescent="0.2">
      <c r="A180" s="13"/>
      <c r="B180" s="2"/>
      <c r="E180" s="13"/>
      <c r="F180" s="2"/>
      <c r="I180" s="13"/>
      <c r="M180" s="13"/>
    </row>
    <row r="181" spans="1:16" ht="12.6" customHeight="1" x14ac:dyDescent="0.2">
      <c r="C181" s="9"/>
      <c r="D181" s="1"/>
    </row>
    <row r="182" spans="1:16" ht="12.6" customHeight="1" x14ac:dyDescent="0.2">
      <c r="A182" s="13"/>
      <c r="B182" s="2"/>
      <c r="E182" s="13"/>
      <c r="F182" s="2"/>
      <c r="I182" s="13"/>
      <c r="M182" s="13"/>
    </row>
    <row r="183" spans="1:16" s="21" customFormat="1" ht="12.6" customHeight="1" x14ac:dyDescent="0.2">
      <c r="A183" s="71" t="s">
        <v>104</v>
      </c>
      <c r="B183" s="21">
        <f>SUM(C185:C192)</f>
        <v>5</v>
      </c>
      <c r="C183" s="37">
        <f>SUM(D185:D192)</f>
        <v>4</v>
      </c>
      <c r="E183" s="71" t="s">
        <v>105</v>
      </c>
      <c r="F183" s="21">
        <f>SUM(G185:G192)</f>
        <v>5</v>
      </c>
      <c r="G183" s="37">
        <f>SUM(H185:H192)</f>
        <v>4</v>
      </c>
      <c r="I183" s="71" t="s">
        <v>106</v>
      </c>
      <c r="J183" s="21">
        <f>SUM(K185:K192)</f>
        <v>6</v>
      </c>
      <c r="K183" s="37">
        <f>SUM(L185:L192)</f>
        <v>5</v>
      </c>
      <c r="M183" s="71" t="s">
        <v>107</v>
      </c>
      <c r="N183" s="21">
        <f>SUM(O185:O192)</f>
        <v>3</v>
      </c>
      <c r="O183" s="37">
        <f>SUM(P185:P192)</f>
        <v>3</v>
      </c>
    </row>
    <row r="184" spans="1:16" s="14" customFormat="1" ht="12.6" customHeight="1" x14ac:dyDescent="0.2">
      <c r="C184" s="22"/>
      <c r="D184" s="37"/>
      <c r="E184" s="37"/>
      <c r="G184" s="37"/>
      <c r="H184" s="37"/>
      <c r="I184" s="37"/>
      <c r="K184" s="37"/>
      <c r="L184" s="37"/>
      <c r="M184" s="37"/>
    </row>
    <row r="185" spans="1:16" ht="12.6" customHeight="1" x14ac:dyDescent="0.2">
      <c r="A185" s="5" t="str">
        <f>('Drivers Standings'!B1)</f>
        <v>Kyle Larson</v>
      </c>
      <c r="B185" s="5">
        <f>('Drivers Standings'!C1)</f>
        <v>664</v>
      </c>
      <c r="C185" s="5">
        <f>('Drivers Standings'!D1)</f>
        <v>1</v>
      </c>
      <c r="D185" s="5">
        <f>('Drivers Standings'!E1)</f>
        <v>1</v>
      </c>
      <c r="E185" s="5" t="str">
        <f>('Drivers Standings'!B1)</f>
        <v>Kyle Larson</v>
      </c>
      <c r="F185" s="5">
        <f>('Drivers Standings'!C1)</f>
        <v>664</v>
      </c>
      <c r="G185" s="5">
        <f>('Drivers Standings'!D1)</f>
        <v>1</v>
      </c>
      <c r="H185" s="5">
        <f>('Drivers Standings'!E1)</f>
        <v>1</v>
      </c>
      <c r="I185" s="5" t="str">
        <f>('Drivers Standings'!B1)</f>
        <v>Kyle Larson</v>
      </c>
      <c r="J185" s="5">
        <f>('Drivers Standings'!C1)</f>
        <v>664</v>
      </c>
      <c r="K185" s="5">
        <f>('Drivers Standings'!D1)</f>
        <v>1</v>
      </c>
      <c r="L185" s="5">
        <f>('Drivers Standings'!E1)</f>
        <v>1</v>
      </c>
      <c r="M185" s="5" t="str">
        <f>('Drivers Standings'!B1)</f>
        <v>Kyle Larson</v>
      </c>
      <c r="N185" s="5">
        <f>('Drivers Standings'!C1)</f>
        <v>664</v>
      </c>
      <c r="O185" s="5">
        <f>('Drivers Standings'!D1)</f>
        <v>1</v>
      </c>
      <c r="P185" s="5">
        <f>('Drivers Standings'!E1)</f>
        <v>1</v>
      </c>
    </row>
    <row r="186" spans="1:16" ht="12.6" customHeight="1" x14ac:dyDescent="0.2">
      <c r="A186" s="5" t="str">
        <f>('Drivers Standings'!B4)</f>
        <v>Ryan Blaney</v>
      </c>
      <c r="B186" s="5">
        <f>('Drivers Standings'!C4)</f>
        <v>576</v>
      </c>
      <c r="C186" s="5">
        <f>('Drivers Standings'!D4)</f>
        <v>1</v>
      </c>
      <c r="D186" s="5">
        <f>('Drivers Standings'!E4)</f>
        <v>1</v>
      </c>
      <c r="E186" s="5" t="str">
        <f>('Drivers Standings'!B3)</f>
        <v>Chris Bell</v>
      </c>
      <c r="F186" s="5">
        <f>('Drivers Standings'!C3)</f>
        <v>635</v>
      </c>
      <c r="G186" s="5">
        <f>('Drivers Standings'!D3)</f>
        <v>1</v>
      </c>
      <c r="H186" s="5">
        <f>('Drivers Standings'!E3)</f>
        <v>1</v>
      </c>
      <c r="I186" s="5" t="str">
        <f>('Drivers Standings'!B4)</f>
        <v>Ryan Blaney</v>
      </c>
      <c r="J186" s="5">
        <f>('Drivers Standings'!C4)</f>
        <v>576</v>
      </c>
      <c r="K186" s="5">
        <f>('Drivers Standings'!D4)</f>
        <v>1</v>
      </c>
      <c r="L186" s="5">
        <f>('Drivers Standings'!E4)</f>
        <v>1</v>
      </c>
      <c r="M186" s="5" t="str">
        <f>('Drivers Standings'!B3)</f>
        <v>Chris Bell</v>
      </c>
      <c r="N186" s="5">
        <f>('Drivers Standings'!C3)</f>
        <v>635</v>
      </c>
      <c r="O186" s="5">
        <f>('Drivers Standings'!D3)</f>
        <v>1</v>
      </c>
      <c r="P186" s="5">
        <f>('Drivers Standings'!E3)</f>
        <v>1</v>
      </c>
    </row>
    <row r="187" spans="1:16" ht="12.6" customHeight="1" x14ac:dyDescent="0.2">
      <c r="A187" s="5" t="str">
        <f>('Drivers Standings'!B5)</f>
        <v>Denny Hamlin</v>
      </c>
      <c r="B187" s="5">
        <f>('Drivers Standings'!C5)</f>
        <v>663</v>
      </c>
      <c r="C187" s="5">
        <f>('Drivers Standings'!D5)</f>
        <v>1</v>
      </c>
      <c r="D187" s="5">
        <f>('Drivers Standings'!E5)</f>
        <v>1</v>
      </c>
      <c r="E187" s="5" t="str">
        <f>('Drivers Standings'!B5)</f>
        <v>Denny Hamlin</v>
      </c>
      <c r="F187" s="5">
        <f>('Drivers Standings'!C5)</f>
        <v>663</v>
      </c>
      <c r="G187" s="5">
        <f>('Drivers Standings'!D5)</f>
        <v>1</v>
      </c>
      <c r="H187" s="5">
        <f>('Drivers Standings'!E5)</f>
        <v>1</v>
      </c>
      <c r="I187" s="5" t="str">
        <f>('Drivers Standings'!B8)</f>
        <v>Chase Elliott</v>
      </c>
      <c r="J187" s="5">
        <f>('Drivers Standings'!C8)</f>
        <v>702</v>
      </c>
      <c r="K187" s="5">
        <f>('Drivers Standings'!D8)</f>
        <v>1</v>
      </c>
      <c r="L187" s="5">
        <f>('Drivers Standings'!E8)</f>
        <v>1</v>
      </c>
      <c r="M187" s="5" t="str">
        <f>('Drivers Standings'!B5)</f>
        <v>Denny Hamlin</v>
      </c>
      <c r="N187" s="5">
        <f>('Drivers Standings'!C5)</f>
        <v>663</v>
      </c>
      <c r="O187" s="5">
        <f>('Drivers Standings'!D5)</f>
        <v>1</v>
      </c>
      <c r="P187" s="5">
        <f>('Drivers Standings'!E5)</f>
        <v>1</v>
      </c>
    </row>
    <row r="188" spans="1:16" ht="12.6" customHeight="1" x14ac:dyDescent="0.2">
      <c r="A188" s="5" t="str">
        <f>('Drivers Standings'!B11)</f>
        <v>Kyle Busch</v>
      </c>
      <c r="B188" s="5">
        <f>('Drivers Standings'!C11)</f>
        <v>461</v>
      </c>
      <c r="C188" s="5">
        <f>('Drivers Standings'!D11)</f>
        <v>0</v>
      </c>
      <c r="D188" s="5">
        <f>('Drivers Standings'!E11)</f>
        <v>0</v>
      </c>
      <c r="E188" s="5" t="str">
        <f>('Drivers Standings'!B8)</f>
        <v>Chase Elliott</v>
      </c>
      <c r="F188" s="5">
        <f>('Drivers Standings'!C8)</f>
        <v>702</v>
      </c>
      <c r="G188" s="5">
        <f>('Drivers Standings'!D8)</f>
        <v>1</v>
      </c>
      <c r="H188" s="5">
        <f>('Drivers Standings'!E8)</f>
        <v>1</v>
      </c>
      <c r="I188" s="5" t="str">
        <f>('Drivers Standings'!B13)</f>
        <v>Ross Chastain</v>
      </c>
      <c r="J188" s="5">
        <f>('Drivers Standings'!C13)</f>
        <v>517</v>
      </c>
      <c r="K188" s="5">
        <f>('Drivers Standings'!D13)</f>
        <v>1</v>
      </c>
      <c r="L188" s="5">
        <f>('Drivers Standings'!E13)</f>
        <v>1</v>
      </c>
      <c r="M188" s="5" t="str">
        <f>('Drivers Standings'!B11)</f>
        <v>Kyle Busch</v>
      </c>
      <c r="N188" s="5">
        <f>('Drivers Standings'!C11)</f>
        <v>461</v>
      </c>
      <c r="O188" s="5">
        <f>('Drivers Standings'!D11)</f>
        <v>0</v>
      </c>
      <c r="P188" s="5">
        <f>('Drivers Standings'!E11)</f>
        <v>0</v>
      </c>
    </row>
    <row r="189" spans="1:16" ht="12.6" customHeight="1" x14ac:dyDescent="0.2">
      <c r="A189" s="5" t="str">
        <f>('Drivers Standings'!B16)</f>
        <v>Bubba Wallace</v>
      </c>
      <c r="B189" s="5">
        <f>('Drivers Standings'!C16)</f>
        <v>500</v>
      </c>
      <c r="C189" s="5">
        <f>('Drivers Standings'!D16)</f>
        <v>1</v>
      </c>
      <c r="D189" s="5">
        <f>('Drivers Standings'!E16)</f>
        <v>0</v>
      </c>
      <c r="E189" s="5" t="str">
        <f>('Drivers Standings'!B16)</f>
        <v>Bubba Wallace</v>
      </c>
      <c r="F189" s="5">
        <f>('Drivers Standings'!C16)</f>
        <v>500</v>
      </c>
      <c r="G189" s="5">
        <f>('Drivers Standings'!D16)</f>
        <v>1</v>
      </c>
      <c r="H189" s="5">
        <f>('Drivers Standings'!E16)</f>
        <v>0</v>
      </c>
      <c r="I189" s="5" t="str">
        <f>('Drivers Standings'!B16)</f>
        <v>Bubba Wallace</v>
      </c>
      <c r="J189" s="5">
        <f>('Drivers Standings'!C16)</f>
        <v>500</v>
      </c>
      <c r="K189" s="5">
        <f>('Drivers Standings'!D16)</f>
        <v>1</v>
      </c>
      <c r="L189" s="5">
        <f>('Drivers Standings'!E16)</f>
        <v>0</v>
      </c>
      <c r="M189" s="5" t="str">
        <f>('Drivers Standings'!B12)</f>
        <v>Brad Keselowski</v>
      </c>
      <c r="N189" s="5">
        <f>('Drivers Standings'!C12)</f>
        <v>360</v>
      </c>
      <c r="O189" s="5">
        <f>('Drivers Standings'!D12)</f>
        <v>0</v>
      </c>
      <c r="P189" s="5">
        <f>('Drivers Standings'!E12)</f>
        <v>0</v>
      </c>
    </row>
    <row r="190" spans="1:16" ht="12.6" customHeight="1" x14ac:dyDescent="0.2">
      <c r="A190" s="5" t="str">
        <f>('Drivers Standings'!B18)</f>
        <v>Austin Cindric</v>
      </c>
      <c r="B190" s="5">
        <f>('Drivers Standings'!C18)</f>
        <v>417</v>
      </c>
      <c r="C190" s="5">
        <f>('Drivers Standings'!D18)</f>
        <v>1</v>
      </c>
      <c r="D190" s="5">
        <f>('Drivers Standings'!E18)</f>
        <v>1</v>
      </c>
      <c r="E190" s="5" t="str">
        <f>('Drivers Standings'!B25)</f>
        <v>AJ Allmendinger</v>
      </c>
      <c r="F190" s="5">
        <f>('Drivers Standings'!C25)</f>
        <v>420</v>
      </c>
      <c r="G190" s="5">
        <f>('Drivers Standings'!D25)</f>
        <v>0</v>
      </c>
      <c r="H190" s="5">
        <f>('Drivers Standings'!E25)</f>
        <v>0</v>
      </c>
      <c r="I190" s="5" t="str">
        <f>('Drivers Standings'!B18)</f>
        <v>Austin Cindric</v>
      </c>
      <c r="J190" s="5">
        <f>('Drivers Standings'!C18)</f>
        <v>417</v>
      </c>
      <c r="K190" s="5">
        <f>('Drivers Standings'!D18)</f>
        <v>1</v>
      </c>
      <c r="L190" s="5">
        <f>('Drivers Standings'!E18)</f>
        <v>1</v>
      </c>
      <c r="M190" s="5" t="str">
        <f>('Drivers Standings'!B21)</f>
        <v>Noah Gragson</v>
      </c>
      <c r="N190" s="5">
        <f>('Drivers Standings'!C21)</f>
        <v>271</v>
      </c>
      <c r="O190" s="5">
        <f>('Drivers Standings'!D21)</f>
        <v>0</v>
      </c>
      <c r="P190" s="5">
        <f>('Drivers Standings'!E21)</f>
        <v>0</v>
      </c>
    </row>
    <row r="191" spans="1:16" ht="12.6" customHeight="1" x14ac:dyDescent="0.2">
      <c r="A191" s="5" t="str">
        <f>('Drivers Standings'!B25)</f>
        <v>AJ Allmendinger</v>
      </c>
      <c r="B191" s="5">
        <f>('Drivers Standings'!C25)</f>
        <v>420</v>
      </c>
      <c r="C191" s="5">
        <f>('Drivers Standings'!D25)</f>
        <v>0</v>
      </c>
      <c r="D191" s="5">
        <f>('Drivers Standings'!E25)</f>
        <v>0</v>
      </c>
      <c r="E191" s="5" t="str">
        <f>('Drivers Standings'!B29)</f>
        <v>Justin Haley</v>
      </c>
      <c r="F191" s="5">
        <f>('Drivers Standings'!C29)</f>
        <v>337</v>
      </c>
      <c r="G191" s="5">
        <f>('Drivers Standings'!D29)</f>
        <v>0</v>
      </c>
      <c r="H191" s="5">
        <f>('Drivers Standings'!E29)</f>
        <v>0</v>
      </c>
      <c r="I191" s="5" t="str">
        <f>('Drivers Standings'!B20)</f>
        <v>Carson Hocevar</v>
      </c>
      <c r="J191" s="5">
        <f>('Drivers Standings'!C20)</f>
        <v>375</v>
      </c>
      <c r="K191" s="5">
        <f>('Drivers Standings'!D20)</f>
        <v>0</v>
      </c>
      <c r="L191" s="5">
        <f>('Drivers Standings'!E20)</f>
        <v>0</v>
      </c>
      <c r="M191" s="5" t="str">
        <f>('Drivers Standings'!B29)</f>
        <v>Justin Haley</v>
      </c>
      <c r="N191" s="5">
        <f>('Drivers Standings'!C29)</f>
        <v>337</v>
      </c>
      <c r="O191" s="5">
        <f>('Drivers Standings'!D29)</f>
        <v>0</v>
      </c>
      <c r="P191" s="5">
        <f>('Drivers Standings'!E29)</f>
        <v>0</v>
      </c>
    </row>
    <row r="192" spans="1:16" ht="12.6" customHeight="1" x14ac:dyDescent="0.2">
      <c r="A192" s="5" t="str">
        <f>('Drivers Standings'!B29)</f>
        <v>Justin Haley</v>
      </c>
      <c r="B192" s="5">
        <f>('Drivers Standings'!C29)</f>
        <v>337</v>
      </c>
      <c r="C192" s="5">
        <f>('Drivers Standings'!D29)</f>
        <v>0</v>
      </c>
      <c r="D192" s="5">
        <f>('Drivers Standings'!E29)</f>
        <v>0</v>
      </c>
      <c r="E192" s="5" t="str">
        <f>('Drivers Standings'!B31)</f>
        <v>Cole Custer</v>
      </c>
      <c r="F192" s="5">
        <f>('Drivers Standings'!C31)</f>
        <v>263</v>
      </c>
      <c r="G192" s="5">
        <f>('Drivers Standings'!D31)</f>
        <v>0</v>
      </c>
      <c r="H192" s="5">
        <f>('Drivers Standings'!E31)</f>
        <v>0</v>
      </c>
      <c r="I192" s="5" t="str">
        <f>('Drivers Standings'!B32)</f>
        <v>Todd Gilliland</v>
      </c>
      <c r="J192" s="5">
        <f>('Drivers Standings'!C32)</f>
        <v>333</v>
      </c>
      <c r="K192" s="5">
        <f>('Drivers Standings'!D32)</f>
        <v>0</v>
      </c>
      <c r="L192" s="5">
        <f>('Drivers Standings'!E32)</f>
        <v>0</v>
      </c>
      <c r="M192" s="5" t="str">
        <f>('Drivers Standings'!B30)</f>
        <v>Ryan Preece</v>
      </c>
      <c r="N192" s="5">
        <f>('Drivers Standings'!C30)</f>
        <v>484</v>
      </c>
      <c r="O192" s="5">
        <f>('Drivers Standings'!D30)</f>
        <v>0</v>
      </c>
      <c r="P192" s="5">
        <f>('Drivers Standings'!E30)</f>
        <v>0</v>
      </c>
    </row>
    <row r="193" spans="1:16" s="4" customFormat="1" ht="12.6" customHeight="1" x14ac:dyDescent="0.2">
      <c r="B193" s="43">
        <f>SUM(B185:B192)</f>
        <v>4038</v>
      </c>
      <c r="F193" s="43">
        <f>SUM(F185:F192)</f>
        <v>4184</v>
      </c>
      <c r="J193" s="43">
        <f>SUM(J185:J192)</f>
        <v>4084</v>
      </c>
      <c r="N193" s="43">
        <f>SUM(N185:N192)</f>
        <v>3875</v>
      </c>
    </row>
    <row r="194" spans="1:16" ht="12.6" customHeight="1" x14ac:dyDescent="0.2">
      <c r="B194" s="2"/>
      <c r="F194" s="2"/>
      <c r="M194" s="14"/>
    </row>
    <row r="195" spans="1:16" ht="12.6" customHeight="1" x14ac:dyDescent="0.2">
      <c r="A195" s="5"/>
      <c r="B195" s="8"/>
      <c r="E195" s="5"/>
      <c r="F195" s="8"/>
      <c r="I195" s="5"/>
      <c r="J195" s="8"/>
      <c r="M195" s="5"/>
      <c r="N195" s="8"/>
    </row>
    <row r="196" spans="1:16" ht="12.6" customHeight="1" x14ac:dyDescent="0.2">
      <c r="A196" s="13"/>
      <c r="B196" s="2"/>
      <c r="E196" s="13"/>
      <c r="F196" s="2"/>
      <c r="I196" s="13"/>
      <c r="M196" s="93"/>
    </row>
    <row r="197" spans="1:16" s="21" customFormat="1" ht="12.6" customHeight="1" x14ac:dyDescent="0.2">
      <c r="A197" s="71" t="s">
        <v>110</v>
      </c>
      <c r="B197" s="21">
        <f>SUM(C199:C206)</f>
        <v>7</v>
      </c>
      <c r="C197" s="37">
        <f>SUM(D199:D206)</f>
        <v>7</v>
      </c>
      <c r="E197" s="71" t="s">
        <v>109</v>
      </c>
      <c r="F197" s="21">
        <f>SUM(G199:G206)</f>
        <v>5</v>
      </c>
      <c r="G197" s="37">
        <f>SUM(H199:H206)</f>
        <v>4</v>
      </c>
      <c r="I197" s="71" t="s">
        <v>111</v>
      </c>
      <c r="J197" s="21">
        <f>SUM(K199:K206)</f>
        <v>4</v>
      </c>
      <c r="K197" s="37">
        <f>SUM(L199:L206)</f>
        <v>4</v>
      </c>
      <c r="M197" s="71" t="s">
        <v>117</v>
      </c>
      <c r="N197" s="21">
        <f>SUM(O199:O206)</f>
        <v>6</v>
      </c>
      <c r="O197" s="37">
        <f>SUM(P199:P206)</f>
        <v>6</v>
      </c>
    </row>
    <row r="198" spans="1:16" ht="12.6" customHeight="1" x14ac:dyDescent="0.2">
      <c r="A198" s="4"/>
      <c r="C198" s="22"/>
      <c r="D198" s="21"/>
      <c r="E198" s="21"/>
      <c r="G198" s="21"/>
      <c r="H198" s="21"/>
      <c r="I198" s="21"/>
      <c r="K198" s="21"/>
      <c r="L198" s="21"/>
      <c r="M198" s="21"/>
    </row>
    <row r="199" spans="1:16" ht="12.6" customHeight="1" x14ac:dyDescent="0.2">
      <c r="A199" s="5" t="str">
        <f>('Drivers Standings'!B3)</f>
        <v>Chris Bell</v>
      </c>
      <c r="B199" s="5">
        <f>('Drivers Standings'!C3)</f>
        <v>635</v>
      </c>
      <c r="C199" s="5">
        <f>('Drivers Standings'!D3)</f>
        <v>1</v>
      </c>
      <c r="D199" s="5">
        <f>('Drivers Standings'!E3)</f>
        <v>1</v>
      </c>
      <c r="E199" s="5" t="str">
        <f>('Drivers Standings'!B1)</f>
        <v>Kyle Larson</v>
      </c>
      <c r="F199" s="5">
        <f>('Drivers Standings'!C1)</f>
        <v>664</v>
      </c>
      <c r="G199" s="5">
        <f>('Drivers Standings'!D1)</f>
        <v>1</v>
      </c>
      <c r="H199" s="5">
        <f>('Drivers Standings'!E1)</f>
        <v>1</v>
      </c>
      <c r="I199" s="5" t="str">
        <f>('Drivers Standings'!B1)</f>
        <v>Kyle Larson</v>
      </c>
      <c r="J199" s="5">
        <f>('Drivers Standings'!C1)</f>
        <v>664</v>
      </c>
      <c r="K199" s="5">
        <f>('Drivers Standings'!D1)</f>
        <v>1</v>
      </c>
      <c r="L199" s="5">
        <f>('Drivers Standings'!E1)</f>
        <v>1</v>
      </c>
      <c r="M199" s="5" t="str">
        <f>('Drivers Standings'!B1)</f>
        <v>Kyle Larson</v>
      </c>
      <c r="N199" s="5">
        <f>('Drivers Standings'!C1)</f>
        <v>664</v>
      </c>
      <c r="O199" s="5">
        <f>('Drivers Standings'!D1)</f>
        <v>1</v>
      </c>
      <c r="P199" s="5">
        <f>('Drivers Standings'!E1)</f>
        <v>1</v>
      </c>
    </row>
    <row r="200" spans="1:16" ht="12.6" customHeight="1" x14ac:dyDescent="0.2">
      <c r="A200" s="5" t="str">
        <f>('Drivers Standings'!B4)</f>
        <v>Ryan Blaney</v>
      </c>
      <c r="B200" s="5">
        <f>('Drivers Standings'!C4)</f>
        <v>576</v>
      </c>
      <c r="C200" s="5">
        <f>('Drivers Standings'!D4)</f>
        <v>1</v>
      </c>
      <c r="D200" s="5">
        <f>('Drivers Standings'!E4)</f>
        <v>1</v>
      </c>
      <c r="E200" s="5" t="str">
        <f>('Drivers Standings'!B3)</f>
        <v>Chris Bell</v>
      </c>
      <c r="F200" s="5">
        <f>('Drivers Standings'!C3)</f>
        <v>635</v>
      </c>
      <c r="G200" s="5">
        <f>('Drivers Standings'!D3)</f>
        <v>1</v>
      </c>
      <c r="H200" s="5">
        <f>('Drivers Standings'!E3)</f>
        <v>1</v>
      </c>
      <c r="I200" s="5" t="str">
        <f>('Drivers Standings'!B2)</f>
        <v>William Byron</v>
      </c>
      <c r="J200" s="5">
        <f>('Drivers Standings'!C2)</f>
        <v>686</v>
      </c>
      <c r="K200" s="5">
        <f>('Drivers Standings'!D2)</f>
        <v>1</v>
      </c>
      <c r="L200" s="5">
        <f>('Drivers Standings'!E2)</f>
        <v>1</v>
      </c>
      <c r="M200" s="5" t="str">
        <f>('Drivers Standings'!B3)</f>
        <v>Chris Bell</v>
      </c>
      <c r="N200" s="5">
        <f>('Drivers Standings'!C3)</f>
        <v>635</v>
      </c>
      <c r="O200" s="5">
        <f>('Drivers Standings'!D3)</f>
        <v>1</v>
      </c>
      <c r="P200" s="5">
        <f>('Drivers Standings'!E3)</f>
        <v>1</v>
      </c>
    </row>
    <row r="201" spans="1:16" ht="12.6" customHeight="1" x14ac:dyDescent="0.2">
      <c r="A201" s="5" t="str">
        <f>('Drivers Standings'!B6)</f>
        <v>Joey Logano</v>
      </c>
      <c r="B201" s="5">
        <f>('Drivers Standings'!C6)</f>
        <v>524</v>
      </c>
      <c r="C201" s="5">
        <f>('Drivers Standings'!D6)</f>
        <v>1</v>
      </c>
      <c r="D201" s="5">
        <f>('Drivers Standings'!E6)</f>
        <v>1</v>
      </c>
      <c r="E201" s="5" t="str">
        <f>('Drivers Standings'!B7)</f>
        <v>Tyler Reddick</v>
      </c>
      <c r="F201" s="5">
        <f>('Drivers Standings'!C7)</f>
        <v>640</v>
      </c>
      <c r="G201" s="5">
        <f>('Drivers Standings'!D7)</f>
        <v>1</v>
      </c>
      <c r="H201" s="5">
        <f>('Drivers Standings'!E7)</f>
        <v>0</v>
      </c>
      <c r="I201" s="5" t="str">
        <f>('Drivers Standings'!B6)</f>
        <v>Joey Logano</v>
      </c>
      <c r="J201" s="5">
        <f>('Drivers Standings'!C6)</f>
        <v>524</v>
      </c>
      <c r="K201" s="5">
        <f>('Drivers Standings'!D6)</f>
        <v>1</v>
      </c>
      <c r="L201" s="5">
        <f>('Drivers Standings'!E6)</f>
        <v>1</v>
      </c>
      <c r="M201" s="5" t="str">
        <f>('Drivers Standings'!B5)</f>
        <v>Denny Hamlin</v>
      </c>
      <c r="N201" s="5">
        <f>('Drivers Standings'!C5)</f>
        <v>663</v>
      </c>
      <c r="O201" s="5">
        <f>('Drivers Standings'!D5)</f>
        <v>1</v>
      </c>
      <c r="P201" s="5">
        <f>('Drivers Standings'!E5)</f>
        <v>1</v>
      </c>
    </row>
    <row r="202" spans="1:16" ht="12.6" customHeight="1" x14ac:dyDescent="0.2">
      <c r="A202" s="5" t="str">
        <f>('Drivers Standings'!B13)</f>
        <v>Ross Chastain</v>
      </c>
      <c r="B202" s="5">
        <f>('Drivers Standings'!C13)</f>
        <v>517</v>
      </c>
      <c r="C202" s="5">
        <f>('Drivers Standings'!D13)</f>
        <v>1</v>
      </c>
      <c r="D202" s="5">
        <f>('Drivers Standings'!E13)</f>
        <v>1</v>
      </c>
      <c r="E202" s="5" t="str">
        <f>('Drivers Standings'!B12)</f>
        <v>Brad Keselowski</v>
      </c>
      <c r="F202" s="5">
        <f>('Drivers Standings'!C12)</f>
        <v>360</v>
      </c>
      <c r="G202" s="5">
        <f>('Drivers Standings'!D12)</f>
        <v>0</v>
      </c>
      <c r="H202" s="5">
        <f>('Drivers Standings'!E12)</f>
        <v>0</v>
      </c>
      <c r="I202" s="5" t="str">
        <f>('Drivers Standings'!B11)</f>
        <v>Kyle Busch</v>
      </c>
      <c r="J202" s="5">
        <f>('Drivers Standings'!C11)</f>
        <v>461</v>
      </c>
      <c r="K202" s="5">
        <f>('Drivers Standings'!D11)</f>
        <v>0</v>
      </c>
      <c r="L202" s="5">
        <f>('Drivers Standings'!E11)</f>
        <v>0</v>
      </c>
      <c r="M202" s="5" t="str">
        <f>('Drivers Standings'!B8)</f>
        <v>Chase Elliott</v>
      </c>
      <c r="N202" s="5">
        <f>('Drivers Standings'!C8)</f>
        <v>702</v>
      </c>
      <c r="O202" s="5">
        <f>('Drivers Standings'!D8)</f>
        <v>1</v>
      </c>
      <c r="P202" s="5">
        <f>('Drivers Standings'!E8)</f>
        <v>1</v>
      </c>
    </row>
    <row r="203" spans="1:16" ht="12.6" customHeight="1" x14ac:dyDescent="0.2">
      <c r="A203" s="5" t="str">
        <f>('Drivers Standings'!B17)</f>
        <v>S. VanGiesbergen</v>
      </c>
      <c r="B203" s="5">
        <f>('Drivers Standings'!C17)</f>
        <v>374</v>
      </c>
      <c r="C203" s="5">
        <f>('Drivers Standings'!D17)</f>
        <v>1</v>
      </c>
      <c r="D203" s="5">
        <f>('Drivers Standings'!E17)</f>
        <v>1</v>
      </c>
      <c r="E203" s="5" t="str">
        <f>('Drivers Standings'!B17)</f>
        <v>S. VanGiesbergen</v>
      </c>
      <c r="F203" s="5">
        <f>('Drivers Standings'!C17)</f>
        <v>374</v>
      </c>
      <c r="G203" s="5">
        <f>('Drivers Standings'!D17)</f>
        <v>1</v>
      </c>
      <c r="H203" s="5">
        <f>('Drivers Standings'!E17)</f>
        <v>1</v>
      </c>
      <c r="I203" s="5" t="str">
        <f>('Drivers Standings'!B18)</f>
        <v>Austin Cindric</v>
      </c>
      <c r="J203" s="5">
        <f>('Drivers Standings'!C18)</f>
        <v>417</v>
      </c>
      <c r="K203" s="5">
        <f>('Drivers Standings'!D18)</f>
        <v>1</v>
      </c>
      <c r="L203" s="5">
        <f>('Drivers Standings'!E18)</f>
        <v>1</v>
      </c>
      <c r="M203" s="5" t="str">
        <f>('Drivers Standings'!B18)</f>
        <v>Austin Cindric</v>
      </c>
      <c r="N203" s="5">
        <f>('Drivers Standings'!C18)</f>
        <v>417</v>
      </c>
      <c r="O203" s="5">
        <f>('Drivers Standings'!D18)</f>
        <v>1</v>
      </c>
      <c r="P203" s="5">
        <f>('Drivers Standings'!E18)</f>
        <v>1</v>
      </c>
    </row>
    <row r="204" spans="1:16" ht="12.6" customHeight="1" x14ac:dyDescent="0.2">
      <c r="A204" s="5" t="str">
        <f>('Drivers Standings'!B18)</f>
        <v>Austin Cindric</v>
      </c>
      <c r="B204" s="5">
        <f>('Drivers Standings'!C18)</f>
        <v>417</v>
      </c>
      <c r="C204" s="5">
        <f>('Drivers Standings'!D18)</f>
        <v>1</v>
      </c>
      <c r="D204" s="5">
        <f>('Drivers Standings'!E18)</f>
        <v>1</v>
      </c>
      <c r="E204" s="5" t="str">
        <f>('Drivers Standings'!B18)</f>
        <v>Austin Cindric</v>
      </c>
      <c r="F204" s="5">
        <f>('Drivers Standings'!C18)</f>
        <v>417</v>
      </c>
      <c r="G204" s="5">
        <f>('Drivers Standings'!D18)</f>
        <v>1</v>
      </c>
      <c r="H204" s="5">
        <f>('Drivers Standings'!E18)</f>
        <v>1</v>
      </c>
      <c r="I204" s="5" t="str">
        <f>('Drivers Standings'!B19)</f>
        <v>Daniel Suarez</v>
      </c>
      <c r="J204" s="5">
        <f>('Drivers Standings'!C19)</f>
        <v>341</v>
      </c>
      <c r="K204" s="5">
        <f>('Drivers Standings'!D19)</f>
        <v>0</v>
      </c>
      <c r="L204" s="5">
        <f>('Drivers Standings'!E19)</f>
        <v>0</v>
      </c>
      <c r="M204" s="5" t="str">
        <f>('Drivers Standings'!B24)</f>
        <v>Josh Berry</v>
      </c>
      <c r="N204" s="5">
        <f>('Drivers Standings'!C24)</f>
        <v>399</v>
      </c>
      <c r="O204" s="5">
        <f>('Drivers Standings'!D24)</f>
        <v>1</v>
      </c>
      <c r="P204" s="5">
        <f>('Drivers Standings'!E24)</f>
        <v>1</v>
      </c>
    </row>
    <row r="205" spans="1:16" ht="12.6" customHeight="1" x14ac:dyDescent="0.2">
      <c r="A205" s="5" t="str">
        <f>('Drivers Standings'!B24)</f>
        <v>Josh Berry</v>
      </c>
      <c r="B205" s="5">
        <f>('Drivers Standings'!C24)</f>
        <v>399</v>
      </c>
      <c r="C205" s="5">
        <f>('Drivers Standings'!D24)</f>
        <v>1</v>
      </c>
      <c r="D205" s="5">
        <f>('Drivers Standings'!E24)</f>
        <v>1</v>
      </c>
      <c r="E205" s="5" t="str">
        <f>('Drivers Standings'!B25)</f>
        <v>AJ Allmendinger</v>
      </c>
      <c r="F205" s="5">
        <f>('Drivers Standings'!C25)</f>
        <v>420</v>
      </c>
      <c r="G205" s="5">
        <f>('Drivers Standings'!D25)</f>
        <v>0</v>
      </c>
      <c r="H205" s="5">
        <f>('Drivers Standings'!E25)</f>
        <v>0</v>
      </c>
      <c r="I205" s="5" t="str">
        <f>('Drivers Standings'!B26)</f>
        <v>Mike McDowell</v>
      </c>
      <c r="J205" s="5">
        <f>('Drivers Standings'!C26)</f>
        <v>423</v>
      </c>
      <c r="K205" s="5">
        <f>('Drivers Standings'!D26)</f>
        <v>0</v>
      </c>
      <c r="L205" s="5">
        <f>('Drivers Standings'!E26)</f>
        <v>0</v>
      </c>
      <c r="M205" s="5" t="str">
        <f>('Drivers Standings'!B26)</f>
        <v>Mike McDowell</v>
      </c>
      <c r="N205" s="5">
        <f>('Drivers Standings'!C26)</f>
        <v>423</v>
      </c>
      <c r="O205" s="5">
        <f>('Drivers Standings'!D26)</f>
        <v>0</v>
      </c>
      <c r="P205" s="5">
        <f>('Drivers Standings'!E26)</f>
        <v>0</v>
      </c>
    </row>
    <row r="206" spans="1:16" ht="12.6" customHeight="1" x14ac:dyDescent="0.2">
      <c r="A206" s="5" t="str">
        <f>('Drivers Standings'!B27)</f>
        <v>Ricky Stenhouse</v>
      </c>
      <c r="B206" s="5">
        <f>('Drivers Standings'!C27)</f>
        <v>392</v>
      </c>
      <c r="C206" s="5">
        <f>('Drivers Standings'!D27)</f>
        <v>0</v>
      </c>
      <c r="D206" s="5">
        <f>('Drivers Standings'!E27)</f>
        <v>0</v>
      </c>
      <c r="E206" s="5" t="str">
        <f>('Drivers Standings'!B28)</f>
        <v>Erik Jones</v>
      </c>
      <c r="F206" s="5">
        <f>('Drivers Standings'!C28)</f>
        <v>411</v>
      </c>
      <c r="G206" s="5">
        <f>('Drivers Standings'!D28)</f>
        <v>0</v>
      </c>
      <c r="H206" s="5">
        <f>('Drivers Standings'!E28)</f>
        <v>0</v>
      </c>
      <c r="I206" s="5" t="str">
        <f>('Drivers Standings'!B28)</f>
        <v>Erik Jones</v>
      </c>
      <c r="J206" s="5">
        <f>('Drivers Standings'!C28)</f>
        <v>411</v>
      </c>
      <c r="K206" s="5">
        <f>('Drivers Standings'!D28)</f>
        <v>0</v>
      </c>
      <c r="L206" s="5">
        <f>('Drivers Standings'!E28)</f>
        <v>0</v>
      </c>
      <c r="M206" s="5" t="str">
        <f>('Drivers Standings'!B27)</f>
        <v>Ricky Stenhouse</v>
      </c>
      <c r="N206" s="5">
        <f>('Drivers Standings'!C27)</f>
        <v>392</v>
      </c>
      <c r="O206" s="5">
        <f>('Drivers Standings'!D27)</f>
        <v>0</v>
      </c>
      <c r="P206" s="5">
        <f>('Drivers Standings'!E27)</f>
        <v>0</v>
      </c>
    </row>
    <row r="207" spans="1:16" s="4" customFormat="1" ht="12.6" customHeight="1" x14ac:dyDescent="0.2">
      <c r="B207" s="43">
        <f>SUM(B199:B206)</f>
        <v>3834</v>
      </c>
      <c r="F207" s="43">
        <f>SUM(F199:F206)</f>
        <v>3921</v>
      </c>
      <c r="J207" s="43">
        <f>SUM(J199:J206)</f>
        <v>3927</v>
      </c>
      <c r="M207" s="5"/>
      <c r="N207" s="43">
        <f>SUM(N199:N206)</f>
        <v>4295</v>
      </c>
    </row>
    <row r="208" spans="1:16" ht="12.6" customHeight="1" x14ac:dyDescent="0.2">
      <c r="B208" s="2"/>
      <c r="F208" s="2"/>
      <c r="M208" s="14"/>
    </row>
    <row r="209" spans="1:16" ht="12.6" customHeight="1" x14ac:dyDescent="0.2">
      <c r="B209" s="2"/>
      <c r="F209" s="2"/>
      <c r="M209" s="14"/>
    </row>
    <row r="210" spans="1:16" ht="12.6" customHeight="1" x14ac:dyDescent="0.2">
      <c r="A210" s="13"/>
      <c r="B210" s="2"/>
      <c r="C210" s="9"/>
      <c r="D210" s="1"/>
      <c r="E210" s="14"/>
      <c r="F210" s="2"/>
      <c r="I210" s="14"/>
      <c r="M210" s="13"/>
    </row>
    <row r="211" spans="1:16" s="21" customFormat="1" ht="12.6" customHeight="1" x14ac:dyDescent="0.2">
      <c r="A211" s="71" t="s">
        <v>113</v>
      </c>
      <c r="B211" s="21">
        <f>SUM(C213:C220)</f>
        <v>6</v>
      </c>
      <c r="C211" s="37">
        <f>SUM(D213:D220)</f>
        <v>6</v>
      </c>
      <c r="E211" s="71" t="s">
        <v>114</v>
      </c>
      <c r="F211" s="21">
        <f>SUM(G213:G220)</f>
        <v>5</v>
      </c>
      <c r="G211" s="37">
        <f>SUM(H213:H220)</f>
        <v>4</v>
      </c>
      <c r="I211" s="71" t="s">
        <v>115</v>
      </c>
      <c r="J211" s="21">
        <f>SUM(K213:K220)</f>
        <v>5</v>
      </c>
      <c r="K211" s="37">
        <f>SUM(L213:L220)</f>
        <v>3</v>
      </c>
      <c r="M211" s="71" t="s">
        <v>116</v>
      </c>
      <c r="N211" s="21">
        <f>SUM(O213:O220)</f>
        <v>6</v>
      </c>
      <c r="O211" s="37">
        <f>SUM(P213:P220)</f>
        <v>6</v>
      </c>
    </row>
    <row r="212" spans="1:16" ht="12.6" customHeight="1" x14ac:dyDescent="0.2">
      <c r="A212" s="4"/>
      <c r="B212" s="4"/>
      <c r="E212" s="4"/>
      <c r="F212" s="4"/>
      <c r="I212" s="4"/>
      <c r="J212" s="4"/>
      <c r="M212" s="4"/>
      <c r="N212" s="4"/>
    </row>
    <row r="213" spans="1:16" ht="12.6" customHeight="1" x14ac:dyDescent="0.2">
      <c r="A213" s="5" t="str">
        <f>('Drivers Standings'!B1)</f>
        <v>Kyle Larson</v>
      </c>
      <c r="B213" s="5">
        <f>('Drivers Standings'!C1)</f>
        <v>664</v>
      </c>
      <c r="C213" s="5">
        <f>('Drivers Standings'!D1)</f>
        <v>1</v>
      </c>
      <c r="D213" s="5">
        <f>('Drivers Standings'!E1)</f>
        <v>1</v>
      </c>
      <c r="E213" s="5" t="str">
        <f>('Drivers Standings'!B1)</f>
        <v>Kyle Larson</v>
      </c>
      <c r="F213" s="5">
        <f>('Drivers Standings'!C1)</f>
        <v>664</v>
      </c>
      <c r="G213" s="5">
        <f>('Drivers Standings'!D1)</f>
        <v>1</v>
      </c>
      <c r="H213" s="5">
        <f>('Drivers Standings'!E1)</f>
        <v>1</v>
      </c>
      <c r="I213" s="5" t="str">
        <f>('Drivers Standings'!B4)</f>
        <v>Ryan Blaney</v>
      </c>
      <c r="J213" s="5">
        <f>('Drivers Standings'!C4)</f>
        <v>576</v>
      </c>
      <c r="K213" s="5">
        <f>('Drivers Standings'!D4)</f>
        <v>1</v>
      </c>
      <c r="L213" s="5">
        <f>('Drivers Standings'!E4)</f>
        <v>1</v>
      </c>
      <c r="M213" s="5" t="str">
        <f>('Drivers Standings'!B3)</f>
        <v>Chris Bell</v>
      </c>
      <c r="N213" s="5">
        <f>('Drivers Standings'!C3)</f>
        <v>635</v>
      </c>
      <c r="O213" s="5">
        <f>('Drivers Standings'!D3)</f>
        <v>1</v>
      </c>
      <c r="P213" s="5">
        <f>('Drivers Standings'!E3)</f>
        <v>1</v>
      </c>
    </row>
    <row r="214" spans="1:16" ht="12.6" customHeight="1" x14ac:dyDescent="0.2">
      <c r="A214" s="5" t="str">
        <f>('Drivers Standings'!B3)</f>
        <v>Chris Bell</v>
      </c>
      <c r="B214" s="5">
        <f>('Drivers Standings'!C3)</f>
        <v>635</v>
      </c>
      <c r="C214" s="5">
        <f>('Drivers Standings'!D3)</f>
        <v>1</v>
      </c>
      <c r="D214" s="5">
        <f>('Drivers Standings'!E3)</f>
        <v>1</v>
      </c>
      <c r="E214" s="5" t="str">
        <f>('Drivers Standings'!B4)</f>
        <v>Ryan Blaney</v>
      </c>
      <c r="F214" s="5">
        <f>('Drivers Standings'!C4)</f>
        <v>576</v>
      </c>
      <c r="G214" s="5">
        <f>('Drivers Standings'!D4)</f>
        <v>1</v>
      </c>
      <c r="H214" s="5">
        <f>('Drivers Standings'!E4)</f>
        <v>1</v>
      </c>
      <c r="I214" s="5" t="str">
        <f>('Drivers Standings'!B7)</f>
        <v>Tyler Reddick</v>
      </c>
      <c r="J214" s="5">
        <f>('Drivers Standings'!C7)</f>
        <v>640</v>
      </c>
      <c r="K214" s="5">
        <f>('Drivers Standings'!D7)</f>
        <v>1</v>
      </c>
      <c r="L214" s="5">
        <f>('Drivers Standings'!E7)</f>
        <v>0</v>
      </c>
      <c r="M214" s="5" t="str">
        <f>('Drivers Standings'!B5)</f>
        <v>Denny Hamlin</v>
      </c>
      <c r="N214" s="5">
        <f>('Drivers Standings'!C5)</f>
        <v>663</v>
      </c>
      <c r="O214" s="5">
        <f>('Drivers Standings'!D5)</f>
        <v>1</v>
      </c>
      <c r="P214" s="5">
        <f>('Drivers Standings'!E5)</f>
        <v>1</v>
      </c>
    </row>
    <row r="215" spans="1:16" ht="12.6" customHeight="1" x14ac:dyDescent="0.2">
      <c r="A215" s="5" t="str">
        <f>('Drivers Standings'!B4)</f>
        <v>Ryan Blaney</v>
      </c>
      <c r="B215" s="5">
        <f>('Drivers Standings'!C4)</f>
        <v>576</v>
      </c>
      <c r="C215" s="5">
        <f>('Drivers Standings'!D4)</f>
        <v>1</v>
      </c>
      <c r="D215" s="5">
        <f>('Drivers Standings'!E4)</f>
        <v>1</v>
      </c>
      <c r="E215" s="5" t="str">
        <f>('Drivers Standings'!B6)</f>
        <v>Joey Logano</v>
      </c>
      <c r="F215" s="5">
        <f>('Drivers Standings'!C6)</f>
        <v>524</v>
      </c>
      <c r="G215" s="5">
        <f>('Drivers Standings'!D6)</f>
        <v>1</v>
      </c>
      <c r="H215" s="5">
        <f>('Drivers Standings'!E6)</f>
        <v>1</v>
      </c>
      <c r="I215" s="5" t="str">
        <f>('Drivers Standings'!B8)</f>
        <v>Chase Elliott</v>
      </c>
      <c r="J215" s="5">
        <f>('Drivers Standings'!C8)</f>
        <v>702</v>
      </c>
      <c r="K215" s="5">
        <f>('Drivers Standings'!D8)</f>
        <v>1</v>
      </c>
      <c r="L215" s="5">
        <f>('Drivers Standings'!E8)</f>
        <v>1</v>
      </c>
      <c r="M215" s="5" t="str">
        <f>('Drivers Standings'!B6)</f>
        <v>Joey Logano</v>
      </c>
      <c r="N215" s="5">
        <f>('Drivers Standings'!C6)</f>
        <v>524</v>
      </c>
      <c r="O215" s="5">
        <f>('Drivers Standings'!D6)</f>
        <v>1</v>
      </c>
      <c r="P215" s="5">
        <f>('Drivers Standings'!E6)</f>
        <v>1</v>
      </c>
    </row>
    <row r="216" spans="1:16" ht="12.6" customHeight="1" x14ac:dyDescent="0.2">
      <c r="A216" s="5" t="str">
        <f>('Drivers Standings'!B8)</f>
        <v>Chase Elliott</v>
      </c>
      <c r="B216" s="5">
        <f>('Drivers Standings'!C8)</f>
        <v>702</v>
      </c>
      <c r="C216" s="5">
        <f>('Drivers Standings'!D8)</f>
        <v>1</v>
      </c>
      <c r="D216" s="5">
        <f>('Drivers Standings'!E8)</f>
        <v>1</v>
      </c>
      <c r="E216" s="5" t="str">
        <f>('Drivers Standings'!B11)</f>
        <v>Kyle Busch</v>
      </c>
      <c r="F216" s="5">
        <f>('Drivers Standings'!C11)</f>
        <v>461</v>
      </c>
      <c r="G216" s="5">
        <f>('Drivers Standings'!D11)</f>
        <v>0</v>
      </c>
      <c r="H216" s="5">
        <f>('Drivers Standings'!E11)</f>
        <v>0</v>
      </c>
      <c r="I216" s="5" t="str">
        <f>('Drivers Standings'!B9)</f>
        <v>Ty Gibbs</v>
      </c>
      <c r="J216" s="5">
        <f>('Drivers Standings'!C9)</f>
        <v>448</v>
      </c>
      <c r="K216" s="5">
        <f>('Drivers Standings'!D9)</f>
        <v>0</v>
      </c>
      <c r="L216" s="5">
        <f>('Drivers Standings'!E9)</f>
        <v>0</v>
      </c>
      <c r="M216" s="5" t="str">
        <f>('Drivers Standings'!B10)</f>
        <v>Chase Briscoe</v>
      </c>
      <c r="N216" s="5">
        <f>('Drivers Standings'!C10)</f>
        <v>570</v>
      </c>
      <c r="O216" s="5">
        <f>('Drivers Standings'!D10)</f>
        <v>1</v>
      </c>
      <c r="P216" s="5">
        <f>('Drivers Standings'!E10)</f>
        <v>1</v>
      </c>
    </row>
    <row r="217" spans="1:16" ht="12.6" customHeight="1" x14ac:dyDescent="0.2">
      <c r="A217" s="5" t="str">
        <f>('Drivers Standings'!B17)</f>
        <v>S. VanGiesbergen</v>
      </c>
      <c r="B217" s="5">
        <f>('Drivers Standings'!C17)</f>
        <v>374</v>
      </c>
      <c r="C217" s="5">
        <f>('Drivers Standings'!D17)</f>
        <v>1</v>
      </c>
      <c r="D217" s="5">
        <f>('Drivers Standings'!E17)</f>
        <v>1</v>
      </c>
      <c r="E217" s="5" t="str">
        <f>('Drivers Standings'!B16)</f>
        <v>Bubba Wallace</v>
      </c>
      <c r="F217" s="5">
        <f>('Drivers Standings'!C16)</f>
        <v>500</v>
      </c>
      <c r="G217" s="5">
        <f>('Drivers Standings'!D16)</f>
        <v>1</v>
      </c>
      <c r="H217" s="5">
        <f>('Drivers Standings'!E16)</f>
        <v>0</v>
      </c>
      <c r="I217" s="5" t="str">
        <f>('Drivers Standings'!B16)</f>
        <v>Bubba Wallace</v>
      </c>
      <c r="J217" s="5">
        <f>('Drivers Standings'!C16)</f>
        <v>500</v>
      </c>
      <c r="K217" s="5">
        <f>('Drivers Standings'!D16)</f>
        <v>1</v>
      </c>
      <c r="L217" s="5">
        <f>('Drivers Standings'!E16)</f>
        <v>0</v>
      </c>
      <c r="M217" s="5" t="str">
        <f>('Drivers Standings'!B17)</f>
        <v>S. VanGiesbergen</v>
      </c>
      <c r="N217" s="5">
        <f>('Drivers Standings'!C17)</f>
        <v>374</v>
      </c>
      <c r="O217" s="5">
        <f>('Drivers Standings'!D17)</f>
        <v>1</v>
      </c>
      <c r="P217" s="5">
        <f>('Drivers Standings'!E17)</f>
        <v>1</v>
      </c>
    </row>
    <row r="218" spans="1:16" ht="12.6" customHeight="1" x14ac:dyDescent="0.2">
      <c r="A218" s="5" t="str">
        <f>('Drivers Standings'!B24)</f>
        <v>Josh Berry</v>
      </c>
      <c r="B218" s="5">
        <f>('Drivers Standings'!C24)</f>
        <v>399</v>
      </c>
      <c r="C218" s="5">
        <f>('Drivers Standings'!D24)</f>
        <v>1</v>
      </c>
      <c r="D218" s="5">
        <f>('Drivers Standings'!E24)</f>
        <v>1</v>
      </c>
      <c r="E218" s="5" t="str">
        <f>('Drivers Standings'!B18)</f>
        <v>Austin Cindric</v>
      </c>
      <c r="F218" s="5">
        <f>('Drivers Standings'!C18)</f>
        <v>417</v>
      </c>
      <c r="G218" s="5">
        <f>('Drivers Standings'!D18)</f>
        <v>1</v>
      </c>
      <c r="H218" s="5">
        <f>('Drivers Standings'!E18)</f>
        <v>1</v>
      </c>
      <c r="I218" s="5" t="str">
        <f>('Drivers Standings'!B17)</f>
        <v>S. VanGiesbergen</v>
      </c>
      <c r="J218" s="5">
        <f>('Drivers Standings'!C17)</f>
        <v>374</v>
      </c>
      <c r="K218" s="5">
        <f>('Drivers Standings'!D17)</f>
        <v>1</v>
      </c>
      <c r="L218" s="5">
        <f>('Drivers Standings'!E17)</f>
        <v>1</v>
      </c>
      <c r="M218" s="5" t="str">
        <f>('Drivers Standings'!B18)</f>
        <v>Austin Cindric</v>
      </c>
      <c r="N218" s="5">
        <f>('Drivers Standings'!C18)</f>
        <v>417</v>
      </c>
      <c r="O218" s="5">
        <f>('Drivers Standings'!D18)</f>
        <v>1</v>
      </c>
      <c r="P218" s="5">
        <f>('Drivers Standings'!E18)</f>
        <v>1</v>
      </c>
    </row>
    <row r="219" spans="1:16" ht="12.6" customHeight="1" x14ac:dyDescent="0.2">
      <c r="A219" s="5" t="str">
        <f>('Drivers Standings'!B28)</f>
        <v>Erik Jones</v>
      </c>
      <c r="B219" s="5">
        <f>('Drivers Standings'!C28)</f>
        <v>411</v>
      </c>
      <c r="C219" s="5">
        <f>('Drivers Standings'!D28)</f>
        <v>0</v>
      </c>
      <c r="D219" s="5">
        <f>('Drivers Standings'!E28)</f>
        <v>0</v>
      </c>
      <c r="E219" s="5" t="str">
        <f>('Drivers Standings'!B26)</f>
        <v>Mike McDowell</v>
      </c>
      <c r="F219" s="5">
        <f>('Drivers Standings'!C26)</f>
        <v>423</v>
      </c>
      <c r="G219" s="5">
        <f>('Drivers Standings'!D26)</f>
        <v>0</v>
      </c>
      <c r="H219" s="5">
        <f>('Drivers Standings'!E26)</f>
        <v>0</v>
      </c>
      <c r="I219" s="5" t="str">
        <f>('Drivers Standings'!B21)</f>
        <v>Noah Gragson</v>
      </c>
      <c r="J219" s="5">
        <f>('Drivers Standings'!C21)</f>
        <v>271</v>
      </c>
      <c r="K219" s="5">
        <f>('Drivers Standings'!D21)</f>
        <v>0</v>
      </c>
      <c r="L219" s="5">
        <f>('Drivers Standings'!E21)</f>
        <v>0</v>
      </c>
      <c r="M219" s="5" t="str">
        <f>('Drivers Standings'!B26)</f>
        <v>Mike McDowell</v>
      </c>
      <c r="N219" s="5">
        <f>('Drivers Standings'!C26)</f>
        <v>423</v>
      </c>
      <c r="O219" s="5">
        <f>('Drivers Standings'!D26)</f>
        <v>0</v>
      </c>
      <c r="P219" s="5">
        <f>('Drivers Standings'!E26)</f>
        <v>0</v>
      </c>
    </row>
    <row r="220" spans="1:16" ht="12.6" customHeight="1" x14ac:dyDescent="0.2">
      <c r="A220" s="5" t="str">
        <f>('Drivers Standings'!B31)</f>
        <v>Cole Custer</v>
      </c>
      <c r="B220" s="5">
        <f>('Drivers Standings'!C31)</f>
        <v>263</v>
      </c>
      <c r="C220" s="5">
        <f>('Drivers Standings'!D31)</f>
        <v>0</v>
      </c>
      <c r="D220" s="5">
        <f>('Drivers Standings'!E31)</f>
        <v>0</v>
      </c>
      <c r="E220" s="5" t="str">
        <f>('Drivers Standings'!B31)</f>
        <v>Cole Custer</v>
      </c>
      <c r="F220" s="5">
        <f>('Drivers Standings'!C31)</f>
        <v>263</v>
      </c>
      <c r="G220" s="5">
        <f>('Drivers Standings'!D31)</f>
        <v>0</v>
      </c>
      <c r="H220" s="5">
        <f>('Drivers Standings'!E31)</f>
        <v>0</v>
      </c>
      <c r="I220" s="5" t="str">
        <f>('Drivers Standings'!B30)</f>
        <v>Ryan Preece</v>
      </c>
      <c r="J220" s="5">
        <f>('Drivers Standings'!C30)</f>
        <v>484</v>
      </c>
      <c r="K220" s="5">
        <f>('Drivers Standings'!D30)</f>
        <v>0</v>
      </c>
      <c r="L220" s="5">
        <f>('Drivers Standings'!E30)</f>
        <v>0</v>
      </c>
      <c r="M220" s="5" t="str">
        <f>('Drivers Standings'!B31)</f>
        <v>Cole Custer</v>
      </c>
      <c r="N220" s="5">
        <f>('Drivers Standings'!C31)</f>
        <v>263</v>
      </c>
      <c r="O220" s="5">
        <f>('Drivers Standings'!D31)</f>
        <v>0</v>
      </c>
      <c r="P220" s="5">
        <f>('Drivers Standings'!E31)</f>
        <v>0</v>
      </c>
    </row>
    <row r="221" spans="1:16" s="4" customFormat="1" ht="12.6" customHeight="1" x14ac:dyDescent="0.2">
      <c r="B221" s="43">
        <f>SUM(B213:B220)</f>
        <v>4024</v>
      </c>
      <c r="F221" s="43">
        <f>SUM(F213:F220)</f>
        <v>3828</v>
      </c>
      <c r="J221" s="43">
        <f>SUM(J213:J220)</f>
        <v>3995</v>
      </c>
      <c r="N221" s="43">
        <f>SUM(N213:N220)</f>
        <v>3869</v>
      </c>
    </row>
    <row r="222" spans="1:16" ht="12.6" customHeight="1" x14ac:dyDescent="0.2">
      <c r="A222" s="4"/>
      <c r="B222" s="10"/>
      <c r="E222" s="4"/>
      <c r="F222" s="10"/>
      <c r="I222" s="4"/>
      <c r="J222" s="4"/>
      <c r="M222" s="4"/>
      <c r="N222" s="4"/>
    </row>
    <row r="223" spans="1:16" ht="12.6" customHeight="1" x14ac:dyDescent="0.2">
      <c r="A223" s="4"/>
      <c r="B223" s="10"/>
      <c r="E223" s="4"/>
      <c r="F223" s="10"/>
      <c r="I223" s="4"/>
      <c r="J223" s="4"/>
      <c r="M223" s="4"/>
      <c r="N223" s="4"/>
    </row>
    <row r="224" spans="1:16" ht="12.6" customHeight="1" x14ac:dyDescent="0.2">
      <c r="A224" s="5"/>
      <c r="B224" s="8"/>
      <c r="E224" s="5"/>
      <c r="F224" s="8"/>
      <c r="I224" s="5"/>
      <c r="J224" s="8"/>
      <c r="M224" s="5"/>
      <c r="N224" s="8"/>
    </row>
    <row r="225" spans="1:255" s="21" customFormat="1" ht="12.6" customHeight="1" x14ac:dyDescent="0.2">
      <c r="A225" s="71" t="s">
        <v>118</v>
      </c>
      <c r="B225" s="21">
        <f>SUM(C227:C234)</f>
        <v>5</v>
      </c>
      <c r="C225" s="37">
        <f>SUM(D227:D234)</f>
        <v>5</v>
      </c>
      <c r="E225" s="71" t="s">
        <v>119</v>
      </c>
      <c r="F225" s="21">
        <f>SUM(G227:G234)</f>
        <v>5</v>
      </c>
      <c r="G225" s="37">
        <f>SUM(H227:H234)</f>
        <v>3</v>
      </c>
      <c r="I225" s="71" t="s">
        <v>120</v>
      </c>
      <c r="J225" s="21">
        <f>SUM(K227:K234)</f>
        <v>5</v>
      </c>
      <c r="K225" s="37">
        <f>SUM(L227:L234)</f>
        <v>4</v>
      </c>
      <c r="M225" s="71" t="s">
        <v>121</v>
      </c>
      <c r="N225" s="21">
        <f>SUM(O227:O234)</f>
        <v>5</v>
      </c>
      <c r="O225" s="37">
        <f>SUM(P227:P234)</f>
        <v>5</v>
      </c>
    </row>
    <row r="226" spans="1:255" ht="12.6" customHeight="1" x14ac:dyDescent="0.2">
      <c r="A226" s="4"/>
      <c r="B226" s="4"/>
      <c r="E226" s="4"/>
      <c r="F226" s="4"/>
      <c r="I226" s="4"/>
      <c r="J226" s="4"/>
      <c r="M226" s="4"/>
      <c r="N226" s="4"/>
    </row>
    <row r="227" spans="1:255" ht="12.6" customHeight="1" x14ac:dyDescent="0.2">
      <c r="A227" s="5" t="str">
        <f>('Drivers Standings'!B1)</f>
        <v>Kyle Larson</v>
      </c>
      <c r="B227" s="5">
        <f>('Drivers Standings'!C1)</f>
        <v>664</v>
      </c>
      <c r="C227" s="5">
        <f>('Drivers Standings'!D1)</f>
        <v>1</v>
      </c>
      <c r="D227" s="5">
        <f>('Drivers Standings'!E1)</f>
        <v>1</v>
      </c>
      <c r="E227" s="5" t="str">
        <f>('Drivers Standings'!B2)</f>
        <v>William Byron</v>
      </c>
      <c r="F227" s="5">
        <f>('Drivers Standings'!C2)</f>
        <v>686</v>
      </c>
      <c r="G227" s="5">
        <f>('Drivers Standings'!D2)</f>
        <v>1</v>
      </c>
      <c r="H227" s="5">
        <f>('Drivers Standings'!E2)</f>
        <v>1</v>
      </c>
      <c r="I227" s="5" t="str">
        <f>('Drivers Standings'!B2)</f>
        <v>William Byron</v>
      </c>
      <c r="J227" s="5">
        <f>('Drivers Standings'!C2)</f>
        <v>686</v>
      </c>
      <c r="K227" s="5">
        <f>('Drivers Standings'!D2)</f>
        <v>1</v>
      </c>
      <c r="L227" s="5">
        <f>('Drivers Standings'!E2)</f>
        <v>1</v>
      </c>
      <c r="M227" s="5" t="str">
        <f>('Drivers Standings'!B1)</f>
        <v>Kyle Larson</v>
      </c>
      <c r="N227" s="5">
        <f>('Drivers Standings'!C1)</f>
        <v>664</v>
      </c>
      <c r="O227" s="5">
        <f>('Drivers Standings'!D1)</f>
        <v>1</v>
      </c>
      <c r="P227" s="5">
        <f>('Drivers Standings'!E1)</f>
        <v>1</v>
      </c>
    </row>
    <row r="228" spans="1:255" ht="12.6" customHeight="1" x14ac:dyDescent="0.2">
      <c r="A228" s="5" t="str">
        <f>('Drivers Standings'!B2)</f>
        <v>William Byron</v>
      </c>
      <c r="B228" s="5">
        <f>('Drivers Standings'!C2)</f>
        <v>686</v>
      </c>
      <c r="C228" s="5">
        <f>('Drivers Standings'!D2)</f>
        <v>1</v>
      </c>
      <c r="D228" s="5">
        <f>('Drivers Standings'!E2)</f>
        <v>1</v>
      </c>
      <c r="E228" s="5" t="str">
        <f>('Drivers Standings'!B6)</f>
        <v>Joey Logano</v>
      </c>
      <c r="F228" s="5">
        <f>('Drivers Standings'!C6)</f>
        <v>524</v>
      </c>
      <c r="G228" s="5">
        <f>('Drivers Standings'!D6)</f>
        <v>1</v>
      </c>
      <c r="H228" s="5">
        <f>('Drivers Standings'!E6)</f>
        <v>1</v>
      </c>
      <c r="I228" s="5" t="str">
        <f>('Drivers Standings'!B4)</f>
        <v>Ryan Blaney</v>
      </c>
      <c r="J228" s="5">
        <f>('Drivers Standings'!C4)</f>
        <v>576</v>
      </c>
      <c r="K228" s="5">
        <f>('Drivers Standings'!D4)</f>
        <v>1</v>
      </c>
      <c r="L228" s="5">
        <f>('Drivers Standings'!E4)</f>
        <v>1</v>
      </c>
      <c r="M228" s="5" t="str">
        <f>('Drivers Standings'!B2)</f>
        <v>William Byron</v>
      </c>
      <c r="N228" s="5">
        <f>('Drivers Standings'!C2)</f>
        <v>686</v>
      </c>
      <c r="O228" s="5">
        <f>('Drivers Standings'!D2)</f>
        <v>1</v>
      </c>
      <c r="P228" s="5">
        <f>('Drivers Standings'!E2)</f>
        <v>1</v>
      </c>
    </row>
    <row r="229" spans="1:255" ht="12.6" customHeight="1" x14ac:dyDescent="0.2">
      <c r="A229" s="5" t="str">
        <f>('Drivers Standings'!B5)</f>
        <v>Denny Hamlin</v>
      </c>
      <c r="B229" s="5">
        <f>('Drivers Standings'!C5)</f>
        <v>663</v>
      </c>
      <c r="C229" s="5">
        <f>('Drivers Standings'!D5)</f>
        <v>1</v>
      </c>
      <c r="D229" s="5">
        <f>('Drivers Standings'!E5)</f>
        <v>1</v>
      </c>
      <c r="E229" s="5" t="str">
        <f>('Drivers Standings'!B7)</f>
        <v>Tyler Reddick</v>
      </c>
      <c r="F229" s="5">
        <f>('Drivers Standings'!C7)</f>
        <v>640</v>
      </c>
      <c r="G229" s="5">
        <f>('Drivers Standings'!D7)</f>
        <v>1</v>
      </c>
      <c r="H229" s="5">
        <f>('Drivers Standings'!E7)</f>
        <v>0</v>
      </c>
      <c r="I229" s="5" t="str">
        <f>('Drivers Standings'!B6)</f>
        <v>Joey Logano</v>
      </c>
      <c r="J229" s="5">
        <f>('Drivers Standings'!C6)</f>
        <v>524</v>
      </c>
      <c r="K229" s="5">
        <f>('Drivers Standings'!D6)</f>
        <v>1</v>
      </c>
      <c r="L229" s="5">
        <f>('Drivers Standings'!E6)</f>
        <v>1</v>
      </c>
      <c r="M229" s="5" t="str">
        <f>('Drivers Standings'!B3)</f>
        <v>Chris Bell</v>
      </c>
      <c r="N229" s="5">
        <f>('Drivers Standings'!C3)</f>
        <v>635</v>
      </c>
      <c r="O229" s="5">
        <f>('Drivers Standings'!D3)</f>
        <v>1</v>
      </c>
      <c r="P229" s="5">
        <f>('Drivers Standings'!E3)</f>
        <v>1</v>
      </c>
    </row>
    <row r="230" spans="1:255" ht="12.6" customHeight="1" x14ac:dyDescent="0.2">
      <c r="A230" s="5" t="str">
        <f>('Drivers Standings'!B8)</f>
        <v>Chase Elliott</v>
      </c>
      <c r="B230" s="5">
        <f>('Drivers Standings'!C8)</f>
        <v>702</v>
      </c>
      <c r="C230" s="5">
        <f>('Drivers Standings'!D8)</f>
        <v>1</v>
      </c>
      <c r="D230" s="5">
        <f>('Drivers Standings'!E8)</f>
        <v>1</v>
      </c>
      <c r="E230" s="5" t="str">
        <f>('Drivers Standings'!B10)</f>
        <v>Chase Briscoe</v>
      </c>
      <c r="F230" s="5">
        <f>('Drivers Standings'!C10)</f>
        <v>570</v>
      </c>
      <c r="G230" s="5">
        <f>('Drivers Standings'!D10)</f>
        <v>1</v>
      </c>
      <c r="H230" s="5">
        <f>('Drivers Standings'!E10)</f>
        <v>1</v>
      </c>
      <c r="I230" s="5" t="str">
        <f>('Drivers Standings'!B8)</f>
        <v>Chase Elliott</v>
      </c>
      <c r="J230" s="5">
        <f>('Drivers Standings'!C8)</f>
        <v>702</v>
      </c>
      <c r="K230" s="5">
        <f>('Drivers Standings'!D8)</f>
        <v>1</v>
      </c>
      <c r="L230" s="5">
        <f>('Drivers Standings'!E8)</f>
        <v>1</v>
      </c>
      <c r="M230" s="5" t="str">
        <f>('Drivers Standings'!B6)</f>
        <v>Joey Logano</v>
      </c>
      <c r="N230" s="5">
        <f>('Drivers Standings'!C6)</f>
        <v>524</v>
      </c>
      <c r="O230" s="5">
        <f>('Drivers Standings'!D6)</f>
        <v>1</v>
      </c>
      <c r="P230" s="5">
        <f>('Drivers Standings'!E6)</f>
        <v>1</v>
      </c>
    </row>
    <row r="231" spans="1:255" ht="12.6" customHeight="1" x14ac:dyDescent="0.2">
      <c r="A231" s="5" t="str">
        <f>('Drivers Standings'!B18)</f>
        <v>Austin Cindric</v>
      </c>
      <c r="B231" s="5">
        <f>('Drivers Standings'!C18)</f>
        <v>417</v>
      </c>
      <c r="C231" s="5">
        <f>('Drivers Standings'!D18)</f>
        <v>1</v>
      </c>
      <c r="D231" s="5">
        <f>('Drivers Standings'!E18)</f>
        <v>1</v>
      </c>
      <c r="E231" s="5" t="str">
        <f>('Drivers Standings'!B14)</f>
        <v>Alex Bowman</v>
      </c>
      <c r="F231" s="5">
        <f>('Drivers Standings'!C14)</f>
        <v>547</v>
      </c>
      <c r="G231" s="5">
        <f>('Drivers Standings'!D14)</f>
        <v>1</v>
      </c>
      <c r="H231" s="5">
        <f>('Drivers Standings'!E14)</f>
        <v>0</v>
      </c>
      <c r="I231" s="5" t="str">
        <f>('Drivers Standings'!B14)</f>
        <v>Alex Bowman</v>
      </c>
      <c r="J231" s="5">
        <f>('Drivers Standings'!C14)</f>
        <v>547</v>
      </c>
      <c r="K231" s="5">
        <f>('Drivers Standings'!D14)</f>
        <v>1</v>
      </c>
      <c r="L231" s="5">
        <f>('Drivers Standings'!E14)</f>
        <v>0</v>
      </c>
      <c r="M231" s="5" t="str">
        <f>('Drivers Standings'!B18)</f>
        <v>Austin Cindric</v>
      </c>
      <c r="N231" s="5">
        <f>('Drivers Standings'!C18)</f>
        <v>417</v>
      </c>
      <c r="O231" s="5">
        <f>('Drivers Standings'!D18)</f>
        <v>1</v>
      </c>
      <c r="P231" s="5">
        <f>('Drivers Standings'!E18)</f>
        <v>1</v>
      </c>
    </row>
    <row r="232" spans="1:255" ht="12.6" customHeight="1" x14ac:dyDescent="0.2">
      <c r="A232" s="5" t="str">
        <f>('Drivers Standings'!B22)</f>
        <v>Austin Dillon</v>
      </c>
      <c r="B232" s="5">
        <f>('Drivers Standings'!C22)</f>
        <v>353</v>
      </c>
      <c r="C232" s="5">
        <f>('Drivers Standings'!D22)</f>
        <v>0</v>
      </c>
      <c r="D232" s="5">
        <f>('Drivers Standings'!E22)</f>
        <v>0</v>
      </c>
      <c r="E232" s="5" t="str">
        <f>('Drivers Standings'!B22)</f>
        <v>Austin Dillon</v>
      </c>
      <c r="F232" s="5">
        <f>('Drivers Standings'!C22)</f>
        <v>353</v>
      </c>
      <c r="G232" s="5">
        <f>('Drivers Standings'!D22)</f>
        <v>0</v>
      </c>
      <c r="H232" s="5">
        <f>('Drivers Standings'!E22)</f>
        <v>0</v>
      </c>
      <c r="I232" s="5" t="str">
        <f>('Drivers Standings'!B25)</f>
        <v>AJ Allmendinger</v>
      </c>
      <c r="J232" s="5">
        <f>('Drivers Standings'!C25)</f>
        <v>420</v>
      </c>
      <c r="K232" s="5">
        <f>('Drivers Standings'!D25)</f>
        <v>0</v>
      </c>
      <c r="L232" s="5">
        <f>('Drivers Standings'!E25)</f>
        <v>0</v>
      </c>
      <c r="M232" s="5" t="str">
        <f>('Drivers Standings'!B28)</f>
        <v>Erik Jones</v>
      </c>
      <c r="N232" s="5">
        <f>('Drivers Standings'!C28)</f>
        <v>411</v>
      </c>
      <c r="O232" s="5">
        <f>('Drivers Standings'!D28)</f>
        <v>0</v>
      </c>
      <c r="P232" s="5">
        <f>('Drivers Standings'!E28)</f>
        <v>0</v>
      </c>
    </row>
    <row r="233" spans="1:255" ht="12.6" customHeight="1" x14ac:dyDescent="0.2">
      <c r="A233" s="5" t="str">
        <f>('Drivers Standings'!B27)</f>
        <v>Ricky Stenhouse</v>
      </c>
      <c r="B233" s="5">
        <f>('Drivers Standings'!C27)</f>
        <v>392</v>
      </c>
      <c r="C233" s="5">
        <f>('Drivers Standings'!D27)</f>
        <v>0</v>
      </c>
      <c r="D233" s="5">
        <f>('Drivers Standings'!E27)</f>
        <v>0</v>
      </c>
      <c r="E233" s="5" t="str">
        <f>('Drivers Standings'!B25)</f>
        <v>AJ Allmendinger</v>
      </c>
      <c r="F233" s="5">
        <f>('Drivers Standings'!C25)</f>
        <v>420</v>
      </c>
      <c r="G233" s="5">
        <f>('Drivers Standings'!D25)</f>
        <v>0</v>
      </c>
      <c r="H233" s="5">
        <f>('Drivers Standings'!E25)</f>
        <v>0</v>
      </c>
      <c r="I233" s="5" t="str">
        <f>('Drivers Standings'!B29)</f>
        <v>Justin Haley</v>
      </c>
      <c r="J233" s="5">
        <f>('Drivers Standings'!C29)</f>
        <v>337</v>
      </c>
      <c r="K233" s="5">
        <f>('Drivers Standings'!D29)</f>
        <v>0</v>
      </c>
      <c r="L233" s="5">
        <f>('Drivers Standings'!E29)</f>
        <v>0</v>
      </c>
      <c r="M233" s="5" t="str">
        <f>('Drivers Standings'!B29)</f>
        <v>Justin Haley</v>
      </c>
      <c r="N233" s="5">
        <f>('Drivers Standings'!C29)</f>
        <v>337</v>
      </c>
      <c r="O233" s="5">
        <f>('Drivers Standings'!D29)</f>
        <v>0</v>
      </c>
      <c r="P233" s="5">
        <f>('Drivers Standings'!E29)</f>
        <v>0</v>
      </c>
    </row>
    <row r="234" spans="1:255" ht="12.6" customHeight="1" x14ac:dyDescent="0.2">
      <c r="A234" s="5" t="str">
        <f>('Drivers Standings'!B32)</f>
        <v>Todd Gilliland</v>
      </c>
      <c r="B234" s="5">
        <f>('Drivers Standings'!C32)</f>
        <v>333</v>
      </c>
      <c r="C234" s="5">
        <f>('Drivers Standings'!D32)</f>
        <v>0</v>
      </c>
      <c r="D234" s="5">
        <f>('Drivers Standings'!E32)</f>
        <v>0</v>
      </c>
      <c r="E234" s="5" t="str">
        <f>('Drivers Standings'!B30)</f>
        <v>Ryan Preece</v>
      </c>
      <c r="F234" s="5">
        <f>('Drivers Standings'!C30)</f>
        <v>484</v>
      </c>
      <c r="G234" s="5">
        <f>('Drivers Standings'!D30)</f>
        <v>0</v>
      </c>
      <c r="H234" s="5">
        <f>('Drivers Standings'!E30)</f>
        <v>0</v>
      </c>
      <c r="I234" s="5" t="str">
        <f>('Drivers Standings'!B30)</f>
        <v>Ryan Preece</v>
      </c>
      <c r="J234" s="5">
        <f>('Drivers Standings'!C30)</f>
        <v>484</v>
      </c>
      <c r="K234" s="5">
        <f>('Drivers Standings'!D30)</f>
        <v>0</v>
      </c>
      <c r="L234" s="5">
        <f>('Drivers Standings'!E30)</f>
        <v>0</v>
      </c>
      <c r="M234" s="5" t="str">
        <f>('Drivers Standings'!B30)</f>
        <v>Ryan Preece</v>
      </c>
      <c r="N234" s="5">
        <f>('Drivers Standings'!C30)</f>
        <v>484</v>
      </c>
      <c r="O234" s="5">
        <f>('Drivers Standings'!D30)</f>
        <v>0</v>
      </c>
      <c r="P234" s="5">
        <f>('Drivers Standings'!E30)</f>
        <v>0</v>
      </c>
    </row>
    <row r="235" spans="1:255" s="77" customFormat="1" ht="12.6" customHeight="1" x14ac:dyDescent="0.2">
      <c r="B235" s="43">
        <f>SUM(B227:B234)</f>
        <v>4210</v>
      </c>
      <c r="F235" s="43">
        <f>SUM(F227:F234)</f>
        <v>4224</v>
      </c>
      <c r="J235" s="43">
        <f>SUM(J227:J234)</f>
        <v>4276</v>
      </c>
      <c r="N235" s="43">
        <f>SUM(N227:N234)</f>
        <v>4158</v>
      </c>
    </row>
    <row r="236" spans="1:255" s="4" customFormat="1" ht="12.6" customHeight="1" x14ac:dyDescent="0.2">
      <c r="A236" s="24"/>
      <c r="B236" s="22"/>
      <c r="C236" s="9"/>
      <c r="D236" s="9"/>
      <c r="E236" s="24"/>
      <c r="F236" s="22"/>
      <c r="G236" s="9"/>
      <c r="H236" s="9"/>
      <c r="I236" s="24"/>
      <c r="J236" s="22"/>
      <c r="K236" s="9"/>
      <c r="L236" s="9"/>
      <c r="M236" s="24"/>
      <c r="N236" s="22"/>
      <c r="Q236" s="9"/>
      <c r="S236" s="9"/>
      <c r="U236" s="9"/>
      <c r="W236" s="9"/>
      <c r="Y236" s="9"/>
      <c r="AA236" s="9"/>
      <c r="AC236" s="9"/>
      <c r="AE236" s="9"/>
      <c r="AG236" s="9"/>
      <c r="AI236" s="9"/>
      <c r="AK236" s="9"/>
      <c r="AM236" s="9"/>
      <c r="AO236" s="9"/>
      <c r="AQ236" s="9"/>
      <c r="AS236" s="9"/>
      <c r="AU236" s="9"/>
      <c r="AW236" s="9"/>
      <c r="AY236" s="9"/>
      <c r="BA236" s="9"/>
      <c r="BC236" s="9"/>
      <c r="BE236" s="9"/>
      <c r="BG236" s="9"/>
      <c r="BI236" s="9"/>
      <c r="BK236" s="9"/>
      <c r="BM236" s="9"/>
      <c r="BO236" s="9"/>
      <c r="BQ236" s="9"/>
      <c r="BS236" s="9"/>
      <c r="BU236" s="9"/>
      <c r="BW236" s="9"/>
      <c r="BY236" s="9"/>
      <c r="CA236" s="9"/>
      <c r="CC236" s="9"/>
      <c r="CE236" s="9"/>
      <c r="CG236" s="9"/>
      <c r="CI236" s="9"/>
      <c r="CK236" s="9"/>
      <c r="CM236" s="9"/>
      <c r="CO236" s="9"/>
      <c r="CQ236" s="9"/>
      <c r="CS236" s="9"/>
      <c r="CU236" s="9"/>
      <c r="CW236" s="9"/>
      <c r="CY236" s="9"/>
      <c r="DA236" s="9"/>
      <c r="DC236" s="9"/>
      <c r="DE236" s="9"/>
      <c r="DG236" s="9"/>
      <c r="DI236" s="9"/>
      <c r="DK236" s="9"/>
      <c r="DM236" s="9"/>
      <c r="DO236" s="9"/>
      <c r="DQ236" s="9"/>
      <c r="DS236" s="9"/>
      <c r="DU236" s="9"/>
      <c r="DW236" s="9"/>
      <c r="DY236" s="9"/>
      <c r="EA236" s="9"/>
      <c r="EC236" s="9"/>
      <c r="EE236" s="9"/>
      <c r="EG236" s="9"/>
      <c r="EI236" s="9"/>
      <c r="EK236" s="9"/>
      <c r="EM236" s="9"/>
      <c r="EO236" s="9"/>
      <c r="EQ236" s="9"/>
      <c r="ES236" s="9"/>
      <c r="EU236" s="9"/>
      <c r="EW236" s="9"/>
      <c r="EY236" s="9"/>
      <c r="FA236" s="9"/>
      <c r="FC236" s="9"/>
      <c r="FE236" s="9"/>
      <c r="FG236" s="9"/>
      <c r="FI236" s="9"/>
      <c r="FK236" s="9"/>
      <c r="FM236" s="9"/>
      <c r="FO236" s="9"/>
      <c r="FQ236" s="9"/>
      <c r="FS236" s="9"/>
      <c r="FU236" s="9"/>
      <c r="FW236" s="9"/>
      <c r="FY236" s="9"/>
      <c r="GA236" s="9"/>
      <c r="GC236" s="9"/>
      <c r="GE236" s="9"/>
      <c r="GG236" s="9"/>
      <c r="GI236" s="9"/>
      <c r="GK236" s="9"/>
      <c r="GM236" s="9"/>
      <c r="GO236" s="9"/>
      <c r="GQ236" s="9"/>
      <c r="GS236" s="9"/>
      <c r="GU236" s="9"/>
      <c r="GW236" s="9"/>
      <c r="GY236" s="9"/>
      <c r="HA236" s="9"/>
      <c r="HC236" s="9"/>
      <c r="HE236" s="9"/>
      <c r="HG236" s="9"/>
      <c r="HI236" s="9"/>
      <c r="HK236" s="9"/>
      <c r="HM236" s="9"/>
      <c r="HO236" s="9"/>
      <c r="HQ236" s="9"/>
      <c r="HS236" s="9"/>
      <c r="HU236" s="9"/>
      <c r="HW236" s="9"/>
      <c r="HY236" s="9"/>
      <c r="IA236" s="9"/>
      <c r="IC236" s="9"/>
      <c r="IE236" s="9"/>
      <c r="IG236" s="9"/>
      <c r="II236" s="9"/>
      <c r="IK236" s="9"/>
      <c r="IM236" s="9"/>
      <c r="IO236" s="9"/>
      <c r="IQ236" s="9"/>
      <c r="IS236" s="9"/>
      <c r="IU236" s="9"/>
    </row>
    <row r="237" spans="1:255" ht="12.6" customHeight="1" x14ac:dyDescent="0.2">
      <c r="A237" s="4"/>
      <c r="B237" s="4"/>
      <c r="E237" s="4"/>
      <c r="F237" s="4"/>
      <c r="I237" s="4"/>
      <c r="J237" s="4"/>
      <c r="M237" s="4"/>
      <c r="N237" s="4"/>
    </row>
    <row r="238" spans="1:255" ht="12.6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8"/>
      <c r="S238" s="5"/>
      <c r="T238" s="8"/>
      <c r="U238" s="5"/>
      <c r="V238" s="8"/>
      <c r="W238" s="5"/>
      <c r="X238" s="8"/>
      <c r="Y238" s="5"/>
      <c r="Z238" s="8"/>
      <c r="AA238" s="5"/>
      <c r="AB238" s="8"/>
      <c r="AC238" s="5"/>
      <c r="AD238" s="8"/>
      <c r="AE238" s="5"/>
      <c r="AF238" s="8"/>
      <c r="AG238" s="5"/>
      <c r="AH238" s="8"/>
      <c r="AI238" s="5"/>
      <c r="AJ238" s="8"/>
      <c r="AK238" s="5"/>
      <c r="AL238" s="8"/>
      <c r="AM238" s="5"/>
      <c r="AN238" s="8"/>
      <c r="AO238" s="5"/>
      <c r="AP238" s="8"/>
      <c r="AQ238" s="5"/>
      <c r="AR238" s="8"/>
      <c r="AS238" s="5"/>
      <c r="AT238" s="8"/>
      <c r="AU238" s="5"/>
      <c r="AV238" s="8"/>
      <c r="AW238" s="5"/>
      <c r="AX238" s="8"/>
      <c r="AY238" s="5"/>
      <c r="AZ238" s="8"/>
      <c r="BA238" s="5"/>
      <c r="BB238" s="8"/>
      <c r="BC238" s="5"/>
      <c r="BD238" s="8"/>
      <c r="BE238" s="5"/>
      <c r="BF238" s="8"/>
      <c r="BG238" s="5"/>
      <c r="BH238" s="8"/>
      <c r="BI238" s="5"/>
      <c r="BJ238" s="8"/>
      <c r="BK238" s="5"/>
      <c r="BL238" s="8"/>
      <c r="BM238" s="5"/>
      <c r="BN238" s="8"/>
      <c r="BO238" s="5"/>
      <c r="BP238" s="8"/>
      <c r="BQ238" s="5"/>
      <c r="BR238" s="8"/>
      <c r="BS238" s="5"/>
      <c r="BT238" s="8"/>
      <c r="BU238" s="5"/>
      <c r="BV238" s="8"/>
      <c r="BW238" s="5"/>
      <c r="BX238" s="8"/>
      <c r="BY238" s="5"/>
      <c r="BZ238" s="8"/>
      <c r="CA238" s="5"/>
      <c r="CB238" s="8"/>
      <c r="CC238" s="5"/>
      <c r="CD238" s="8"/>
      <c r="CE238" s="5"/>
      <c r="CF238" s="8"/>
      <c r="CG238" s="5"/>
      <c r="CH238" s="8"/>
      <c r="CI238" s="5"/>
      <c r="CJ238" s="8"/>
      <c r="CK238" s="5"/>
      <c r="CL238" s="8"/>
      <c r="CM238" s="5"/>
      <c r="CN238" s="8"/>
      <c r="CO238" s="5"/>
      <c r="CP238" s="8"/>
      <c r="CQ238" s="5"/>
      <c r="CR238" s="8"/>
      <c r="CS238" s="5"/>
      <c r="CT238" s="8"/>
      <c r="CU238" s="5"/>
      <c r="CV238" s="8"/>
      <c r="CW238" s="5"/>
      <c r="CX238" s="8"/>
      <c r="CY238" s="5"/>
      <c r="CZ238" s="8"/>
      <c r="DA238" s="5"/>
      <c r="DB238" s="8"/>
      <c r="DC238" s="5"/>
      <c r="DD238" s="8"/>
      <c r="DE238" s="5"/>
      <c r="DF238" s="8"/>
      <c r="DG238" s="5"/>
      <c r="DH238" s="8"/>
      <c r="DI238" s="5"/>
      <c r="DJ238" s="8"/>
      <c r="DK238" s="5"/>
      <c r="DL238" s="8"/>
      <c r="DM238" s="5"/>
      <c r="DN238" s="8"/>
      <c r="DO238" s="5"/>
      <c r="DP238" s="8"/>
      <c r="DQ238" s="5"/>
      <c r="DR238" s="8"/>
      <c r="DS238" s="5"/>
      <c r="DT238" s="8"/>
      <c r="DU238" s="5"/>
      <c r="DV238" s="8"/>
      <c r="DW238" s="5"/>
      <c r="DX238" s="8"/>
      <c r="DY238" s="5"/>
      <c r="DZ238" s="8"/>
      <c r="EA238" s="5"/>
      <c r="EB238" s="8"/>
      <c r="EC238" s="5"/>
      <c r="ED238" s="8"/>
      <c r="EE238" s="5"/>
      <c r="EF238" s="8"/>
      <c r="EG238" s="5"/>
      <c r="EH238" s="8"/>
      <c r="EI238" s="5"/>
      <c r="EJ238" s="8"/>
      <c r="EK238" s="5"/>
      <c r="EL238" s="8"/>
      <c r="EM238" s="5"/>
      <c r="EN238" s="8"/>
      <c r="EO238" s="5"/>
      <c r="EP238" s="8"/>
      <c r="EQ238" s="5"/>
      <c r="ER238" s="8"/>
      <c r="ES238" s="5"/>
      <c r="ET238" s="8"/>
      <c r="EU238" s="5"/>
      <c r="EV238" s="8"/>
      <c r="EW238" s="5"/>
      <c r="EX238" s="8"/>
      <c r="EY238" s="5"/>
      <c r="EZ238" s="8"/>
      <c r="FA238" s="5"/>
      <c r="FB238" s="8"/>
      <c r="FC238" s="5"/>
      <c r="FD238" s="8"/>
      <c r="FE238" s="5"/>
      <c r="FF238" s="8"/>
      <c r="FG238" s="5"/>
      <c r="FH238" s="8"/>
      <c r="FI238" s="5"/>
      <c r="FJ238" s="8"/>
      <c r="FK238" s="5"/>
      <c r="FL238" s="8"/>
      <c r="FM238" s="5"/>
      <c r="FN238" s="8"/>
      <c r="FO238" s="5"/>
      <c r="FP238" s="8"/>
      <c r="FQ238" s="5"/>
      <c r="FR238" s="8"/>
      <c r="FS238" s="5"/>
      <c r="FT238" s="8"/>
      <c r="FU238" s="5"/>
      <c r="FV238" s="8"/>
      <c r="FW238" s="5"/>
      <c r="FX238" s="8"/>
      <c r="FY238" s="5"/>
      <c r="FZ238" s="8"/>
      <c r="GA238" s="5"/>
      <c r="GB238" s="8"/>
      <c r="GC238" s="5"/>
      <c r="GD238" s="8"/>
      <c r="GE238" s="5"/>
      <c r="GF238" s="8"/>
      <c r="GG238" s="5"/>
      <c r="GH238" s="8"/>
      <c r="GI238" s="5"/>
      <c r="GJ238" s="8"/>
      <c r="GK238" s="5"/>
      <c r="GL238" s="8"/>
      <c r="GM238" s="5"/>
      <c r="GN238" s="8"/>
      <c r="GO238" s="5"/>
      <c r="GP238" s="8"/>
      <c r="GQ238" s="5"/>
      <c r="GR238" s="8"/>
      <c r="GS238" s="5"/>
      <c r="GT238" s="8"/>
      <c r="GU238" s="5"/>
      <c r="GV238" s="8"/>
      <c r="GW238" s="5"/>
      <c r="GX238" s="8"/>
      <c r="GY238" s="5"/>
      <c r="GZ238" s="8"/>
      <c r="HA238" s="5"/>
      <c r="HB238" s="8"/>
      <c r="HC238" s="5"/>
      <c r="HD238" s="8"/>
      <c r="HE238" s="5"/>
      <c r="HF238" s="8"/>
      <c r="HG238" s="5"/>
      <c r="HH238" s="8"/>
      <c r="HI238" s="5"/>
      <c r="HJ238" s="8"/>
      <c r="HK238" s="5"/>
      <c r="HL238" s="8"/>
      <c r="HM238" s="5"/>
      <c r="HN238" s="8"/>
      <c r="HO238" s="5"/>
      <c r="HP238" s="8"/>
      <c r="HQ238" s="5"/>
      <c r="HR238" s="8"/>
      <c r="HS238" s="5"/>
      <c r="HT238" s="8"/>
      <c r="HU238" s="5"/>
      <c r="HV238" s="8"/>
      <c r="HW238" s="5"/>
      <c r="HX238" s="8"/>
      <c r="HY238" s="5"/>
      <c r="HZ238" s="8"/>
      <c r="IA238" s="5"/>
      <c r="IB238" s="8"/>
      <c r="IC238" s="5"/>
      <c r="ID238" s="8"/>
      <c r="IE238" s="5"/>
      <c r="IF238" s="8"/>
      <c r="IG238" s="5"/>
      <c r="IH238" s="8"/>
      <c r="II238" s="5"/>
      <c r="IJ238" s="8"/>
      <c r="IK238" s="5"/>
      <c r="IL238" s="8"/>
      <c r="IM238" s="5"/>
      <c r="IN238" s="8"/>
      <c r="IO238" s="5"/>
      <c r="IP238" s="8"/>
      <c r="IQ238" s="5"/>
      <c r="IR238" s="8"/>
      <c r="IS238" s="5"/>
      <c r="IT238" s="8"/>
      <c r="IU238" s="5"/>
    </row>
    <row r="239" spans="1:255" s="21" customFormat="1" ht="12.6" customHeight="1" x14ac:dyDescent="0.2">
      <c r="A239" s="94" t="s">
        <v>122</v>
      </c>
      <c r="B239" s="21">
        <f>SUM(C241:C248)</f>
        <v>6</v>
      </c>
      <c r="C239" s="37">
        <f>SUM(D241:D248)</f>
        <v>5</v>
      </c>
      <c r="E239" s="71" t="s">
        <v>123</v>
      </c>
      <c r="F239" s="21">
        <f>SUM(G241:G248)</f>
        <v>5</v>
      </c>
      <c r="G239" s="37">
        <f>SUM(H241:H248)</f>
        <v>4</v>
      </c>
      <c r="I239" s="94" t="s">
        <v>124</v>
      </c>
      <c r="J239" s="21">
        <f>SUM(K241:K248)</f>
        <v>4</v>
      </c>
      <c r="K239" s="37">
        <f>SUM(L241:L248)</f>
        <v>4</v>
      </c>
      <c r="M239" s="71" t="s">
        <v>125</v>
      </c>
      <c r="N239" s="21">
        <f>SUM(O241:O248)</f>
        <v>5</v>
      </c>
      <c r="O239" s="37">
        <f>SUM(P241:P248)</f>
        <v>5</v>
      </c>
    </row>
    <row r="240" spans="1:255" ht="12.6" customHeight="1" x14ac:dyDescent="0.2">
      <c r="A240" s="4"/>
      <c r="B240" s="4"/>
      <c r="E240" s="4"/>
      <c r="F240" s="4"/>
      <c r="I240" s="4"/>
      <c r="J240" s="4"/>
      <c r="M240" s="4"/>
      <c r="N240" s="4"/>
    </row>
    <row r="241" spans="1:255" ht="12.6" customHeight="1" x14ac:dyDescent="0.2">
      <c r="A241" s="5" t="str">
        <f>('Drivers Standings'!B1)</f>
        <v>Kyle Larson</v>
      </c>
      <c r="B241" s="5">
        <f>('Drivers Standings'!C1)</f>
        <v>664</v>
      </c>
      <c r="C241" s="5">
        <f>('Drivers Standings'!D1)</f>
        <v>1</v>
      </c>
      <c r="D241" s="5">
        <f>('Drivers Standings'!E1)</f>
        <v>1</v>
      </c>
      <c r="E241" s="5" t="str">
        <f>('Drivers Standings'!B2)</f>
        <v>William Byron</v>
      </c>
      <c r="F241" s="5">
        <f>('Drivers Standings'!C2)</f>
        <v>686</v>
      </c>
      <c r="G241" s="5">
        <f>('Drivers Standings'!D2)</f>
        <v>1</v>
      </c>
      <c r="H241" s="5">
        <f>('Drivers Standings'!E2)</f>
        <v>1</v>
      </c>
      <c r="I241" s="5" t="str">
        <f>('Drivers Standings'!B2)</f>
        <v>William Byron</v>
      </c>
      <c r="J241" s="5">
        <f>('Drivers Standings'!C2)</f>
        <v>686</v>
      </c>
      <c r="K241" s="5">
        <f>('Drivers Standings'!D2)</f>
        <v>1</v>
      </c>
      <c r="L241" s="5">
        <f>('Drivers Standings'!E2)</f>
        <v>1</v>
      </c>
      <c r="M241" s="5" t="str">
        <f>('Drivers Standings'!B2)</f>
        <v>William Byron</v>
      </c>
      <c r="N241" s="5">
        <f>('Drivers Standings'!C2)</f>
        <v>686</v>
      </c>
      <c r="O241" s="5">
        <f>('Drivers Standings'!D2)</f>
        <v>1</v>
      </c>
      <c r="P241" s="5">
        <f>('Drivers Standings'!E2)</f>
        <v>1</v>
      </c>
    </row>
    <row r="242" spans="1:255" ht="12.6" customHeight="1" x14ac:dyDescent="0.2">
      <c r="A242" s="5" t="str">
        <f>('Drivers Standings'!B4)</f>
        <v>Ryan Blaney</v>
      </c>
      <c r="B242" s="5">
        <f>('Drivers Standings'!C4)</f>
        <v>576</v>
      </c>
      <c r="C242" s="5">
        <f>('Drivers Standings'!D4)</f>
        <v>1</v>
      </c>
      <c r="D242" s="5">
        <f>('Drivers Standings'!E4)</f>
        <v>1</v>
      </c>
      <c r="E242" s="5" t="str">
        <f>('Drivers Standings'!B6)</f>
        <v>Joey Logano</v>
      </c>
      <c r="F242" s="5">
        <f>('Drivers Standings'!C6)</f>
        <v>524</v>
      </c>
      <c r="G242" s="5">
        <f>('Drivers Standings'!D6)</f>
        <v>1</v>
      </c>
      <c r="H242" s="5">
        <f>('Drivers Standings'!E6)</f>
        <v>1</v>
      </c>
      <c r="I242" s="5" t="str">
        <f>('Drivers Standings'!B3)</f>
        <v>Chris Bell</v>
      </c>
      <c r="J242" s="5">
        <f>('Drivers Standings'!C3)</f>
        <v>635</v>
      </c>
      <c r="K242" s="5">
        <f>('Drivers Standings'!D3)</f>
        <v>1</v>
      </c>
      <c r="L242" s="5">
        <f>('Drivers Standings'!E3)</f>
        <v>1</v>
      </c>
      <c r="M242" s="5" t="str">
        <f>('Drivers Standings'!B4)</f>
        <v>Ryan Blaney</v>
      </c>
      <c r="N242" s="5">
        <f>('Drivers Standings'!C4)</f>
        <v>576</v>
      </c>
      <c r="O242" s="5">
        <f>('Drivers Standings'!D4)</f>
        <v>1</v>
      </c>
      <c r="P242" s="5">
        <f>('Drivers Standings'!E4)</f>
        <v>1</v>
      </c>
    </row>
    <row r="243" spans="1:255" ht="12.6" customHeight="1" x14ac:dyDescent="0.2">
      <c r="A243" s="5" t="str">
        <f>('Drivers Standings'!B5)</f>
        <v>Denny Hamlin</v>
      </c>
      <c r="B243" s="5">
        <f>('Drivers Standings'!C5)</f>
        <v>663</v>
      </c>
      <c r="C243" s="5">
        <f>('Drivers Standings'!D5)</f>
        <v>1</v>
      </c>
      <c r="D243" s="5">
        <f>('Drivers Standings'!E5)</f>
        <v>1</v>
      </c>
      <c r="E243" s="5" t="str">
        <f>('Drivers Standings'!B8)</f>
        <v>Chase Elliott</v>
      </c>
      <c r="F243" s="5">
        <f>('Drivers Standings'!C8)</f>
        <v>702</v>
      </c>
      <c r="G243" s="5">
        <f>('Drivers Standings'!D8)</f>
        <v>1</v>
      </c>
      <c r="H243" s="5">
        <f>('Drivers Standings'!E8)</f>
        <v>1</v>
      </c>
      <c r="I243" s="5" t="str">
        <f>('Drivers Standings'!B4)</f>
        <v>Ryan Blaney</v>
      </c>
      <c r="J243" s="5">
        <f>('Drivers Standings'!C4)</f>
        <v>576</v>
      </c>
      <c r="K243" s="5">
        <f>('Drivers Standings'!D4)</f>
        <v>1</v>
      </c>
      <c r="L243" s="5">
        <f>('Drivers Standings'!E4)</f>
        <v>1</v>
      </c>
      <c r="M243" s="5" t="str">
        <f>('Drivers Standings'!B6)</f>
        <v>Joey Logano</v>
      </c>
      <c r="N243" s="5">
        <f>('Drivers Standings'!C6)</f>
        <v>524</v>
      </c>
      <c r="O243" s="5">
        <f>('Drivers Standings'!D6)</f>
        <v>1</v>
      </c>
      <c r="P243" s="5">
        <f>('Drivers Standings'!E6)</f>
        <v>1</v>
      </c>
    </row>
    <row r="244" spans="1:255" ht="12.6" customHeight="1" x14ac:dyDescent="0.2">
      <c r="A244" s="5" t="str">
        <f>('Drivers Standings'!B13)</f>
        <v>Ross Chastain</v>
      </c>
      <c r="B244" s="5">
        <f>('Drivers Standings'!C13)</f>
        <v>517</v>
      </c>
      <c r="C244" s="5">
        <f>('Drivers Standings'!D13)</f>
        <v>1</v>
      </c>
      <c r="D244" s="5">
        <f>('Drivers Standings'!E13)</f>
        <v>1</v>
      </c>
      <c r="E244" s="5" t="str">
        <f>('Drivers Standings'!B11)</f>
        <v>Kyle Busch</v>
      </c>
      <c r="F244" s="5">
        <f>('Drivers Standings'!C11)</f>
        <v>461</v>
      </c>
      <c r="G244" s="5">
        <f>('Drivers Standings'!D11)</f>
        <v>0</v>
      </c>
      <c r="H244" s="5">
        <f>('Drivers Standings'!E11)</f>
        <v>0</v>
      </c>
      <c r="I244" s="5" t="str">
        <f>('Drivers Standings'!B8)</f>
        <v>Chase Elliott</v>
      </c>
      <c r="J244" s="5">
        <f>('Drivers Standings'!C8)</f>
        <v>702</v>
      </c>
      <c r="K244" s="5">
        <f>('Drivers Standings'!D8)</f>
        <v>1</v>
      </c>
      <c r="L244" s="5">
        <f>('Drivers Standings'!E8)</f>
        <v>1</v>
      </c>
      <c r="M244" s="5" t="str">
        <f>('Drivers Standings'!B9)</f>
        <v>Ty Gibbs</v>
      </c>
      <c r="N244" s="5">
        <f>('Drivers Standings'!C9)</f>
        <v>448</v>
      </c>
      <c r="O244" s="5">
        <f>('Drivers Standings'!D9)</f>
        <v>0</v>
      </c>
      <c r="P244" s="5">
        <f>('Drivers Standings'!E9)</f>
        <v>0</v>
      </c>
    </row>
    <row r="245" spans="1:255" ht="12.6" customHeight="1" x14ac:dyDescent="0.2">
      <c r="A245" s="5" t="str">
        <f>('Drivers Standings'!B14)</f>
        <v>Alex Bowman</v>
      </c>
      <c r="B245" s="5">
        <f>('Drivers Standings'!C14)</f>
        <v>547</v>
      </c>
      <c r="C245" s="5">
        <f>('Drivers Standings'!D14)</f>
        <v>1</v>
      </c>
      <c r="D245" s="5">
        <f>('Drivers Standings'!E14)</f>
        <v>0</v>
      </c>
      <c r="E245" s="5" t="str">
        <f>('Drivers Standings'!B14)</f>
        <v>Alex Bowman</v>
      </c>
      <c r="F245" s="5">
        <f>('Drivers Standings'!C14)</f>
        <v>547</v>
      </c>
      <c r="G245" s="5">
        <f>('Drivers Standings'!D14)</f>
        <v>1</v>
      </c>
      <c r="H245" s="5">
        <f>('Drivers Standings'!E14)</f>
        <v>0</v>
      </c>
      <c r="I245" s="5" t="str">
        <f>('Drivers Standings'!B21)</f>
        <v>Noah Gragson</v>
      </c>
      <c r="J245" s="5">
        <f>('Drivers Standings'!C21)</f>
        <v>271</v>
      </c>
      <c r="K245" s="5">
        <f>('Drivers Standings'!D21)</f>
        <v>0</v>
      </c>
      <c r="L245" s="5">
        <f>('Drivers Standings'!E21)</f>
        <v>0</v>
      </c>
      <c r="M245" s="5" t="str">
        <f>('Drivers Standings'!B18)</f>
        <v>Austin Cindric</v>
      </c>
      <c r="N245" s="5">
        <f>('Drivers Standings'!C18)</f>
        <v>417</v>
      </c>
      <c r="O245" s="5">
        <f>('Drivers Standings'!D18)</f>
        <v>1</v>
      </c>
      <c r="P245" s="5">
        <f>('Drivers Standings'!E18)</f>
        <v>1</v>
      </c>
    </row>
    <row r="246" spans="1:255" ht="12.6" customHeight="1" x14ac:dyDescent="0.2">
      <c r="A246" s="5" t="str">
        <f>('Drivers Standings'!B21)</f>
        <v>Noah Gragson</v>
      </c>
      <c r="B246" s="5">
        <f>('Drivers Standings'!C21)</f>
        <v>271</v>
      </c>
      <c r="C246" s="5">
        <f>('Drivers Standings'!D21)</f>
        <v>0</v>
      </c>
      <c r="D246" s="5">
        <f>('Drivers Standings'!E21)</f>
        <v>0</v>
      </c>
      <c r="E246" s="5" t="str">
        <f>('Drivers Standings'!B17)</f>
        <v>S. VanGiesbergen</v>
      </c>
      <c r="F246" s="5">
        <f>('Drivers Standings'!C17)</f>
        <v>374</v>
      </c>
      <c r="G246" s="5">
        <f>('Drivers Standings'!D17)</f>
        <v>1</v>
      </c>
      <c r="H246" s="5">
        <f>('Drivers Standings'!E17)</f>
        <v>1</v>
      </c>
      <c r="I246" s="5" t="str">
        <f>('Drivers Standings'!B22)</f>
        <v>Austin Dillon</v>
      </c>
      <c r="J246" s="5">
        <f>('Drivers Standings'!C22)</f>
        <v>353</v>
      </c>
      <c r="K246" s="5">
        <f>('Drivers Standings'!D22)</f>
        <v>0</v>
      </c>
      <c r="L246" s="5">
        <f>('Drivers Standings'!E22)</f>
        <v>0</v>
      </c>
      <c r="M246" s="5" t="str">
        <f>('Drivers Standings'!B20)</f>
        <v>Carson Hocevar</v>
      </c>
      <c r="N246" s="5">
        <f>('Drivers Standings'!C20)</f>
        <v>375</v>
      </c>
      <c r="O246" s="5">
        <f>('Drivers Standings'!D20)</f>
        <v>0</v>
      </c>
      <c r="P246" s="5">
        <f>('Drivers Standings'!E20)</f>
        <v>0</v>
      </c>
    </row>
    <row r="247" spans="1:255" ht="12.6" customHeight="1" x14ac:dyDescent="0.2">
      <c r="A247" s="5" t="str">
        <f>('Drivers Standings'!B24)</f>
        <v>Josh Berry</v>
      </c>
      <c r="B247" s="5">
        <f>('Drivers Standings'!C24)</f>
        <v>399</v>
      </c>
      <c r="C247" s="5">
        <f>('Drivers Standings'!D24)</f>
        <v>1</v>
      </c>
      <c r="D247" s="5">
        <f>('Drivers Standings'!E24)</f>
        <v>1</v>
      </c>
      <c r="E247" s="5" t="str">
        <f>('Drivers Standings'!B28)</f>
        <v>Erik Jones</v>
      </c>
      <c r="F247" s="5">
        <f>('Drivers Standings'!C28)</f>
        <v>411</v>
      </c>
      <c r="G247" s="5">
        <f>('Drivers Standings'!D28)</f>
        <v>0</v>
      </c>
      <c r="H247" s="5">
        <f>('Drivers Standings'!E28)</f>
        <v>0</v>
      </c>
      <c r="I247" s="5" t="str">
        <f>('Drivers Standings'!B25)</f>
        <v>AJ Allmendinger</v>
      </c>
      <c r="J247" s="5">
        <f>('Drivers Standings'!C25)</f>
        <v>420</v>
      </c>
      <c r="K247" s="5">
        <f>('Drivers Standings'!D25)</f>
        <v>0</v>
      </c>
      <c r="L247" s="5">
        <f>('Drivers Standings'!E25)</f>
        <v>0</v>
      </c>
      <c r="M247" s="5" t="str">
        <f>('Drivers Standings'!B24)</f>
        <v>Josh Berry</v>
      </c>
      <c r="N247" s="5">
        <f>('Drivers Standings'!C24)</f>
        <v>399</v>
      </c>
      <c r="O247" s="5">
        <f>('Drivers Standings'!D24)</f>
        <v>1</v>
      </c>
      <c r="P247" s="5">
        <f>('Drivers Standings'!E24)</f>
        <v>1</v>
      </c>
    </row>
    <row r="248" spans="1:255" ht="12.6" customHeight="1" x14ac:dyDescent="0.2">
      <c r="A248" s="5" t="str">
        <f>('Drivers Standings'!B28)</f>
        <v>Erik Jones</v>
      </c>
      <c r="B248" s="5">
        <f>('Drivers Standings'!C28)</f>
        <v>411</v>
      </c>
      <c r="C248" s="5">
        <f>('Drivers Standings'!D28)</f>
        <v>0</v>
      </c>
      <c r="D248" s="5">
        <f>('Drivers Standings'!E28)</f>
        <v>0</v>
      </c>
      <c r="E248" s="5" t="str">
        <f>('Drivers Standings'!B30)</f>
        <v>Ryan Preece</v>
      </c>
      <c r="F248" s="5">
        <f>('Drivers Standings'!C30)</f>
        <v>484</v>
      </c>
      <c r="G248" s="5">
        <f>('Drivers Standings'!D30)</f>
        <v>0</v>
      </c>
      <c r="H248" s="5">
        <f>('Drivers Standings'!E30)</f>
        <v>0</v>
      </c>
      <c r="I248" s="5" t="str">
        <f>('Drivers Standings'!B28)</f>
        <v>Erik Jones</v>
      </c>
      <c r="J248" s="5">
        <f>('Drivers Standings'!C28)</f>
        <v>411</v>
      </c>
      <c r="K248" s="5">
        <f>('Drivers Standings'!D28)</f>
        <v>0</v>
      </c>
      <c r="L248" s="5">
        <f>('Drivers Standings'!E28)</f>
        <v>0</v>
      </c>
      <c r="M248" s="5" t="str">
        <f>('Drivers Standings'!B35)</f>
        <v>Riley Herbst</v>
      </c>
      <c r="N248" s="5">
        <f>('Drivers Standings'!C35)</f>
        <v>251</v>
      </c>
      <c r="O248" s="5">
        <f>('Drivers Standings'!D35)</f>
        <v>0</v>
      </c>
      <c r="P248" s="5">
        <f>('Drivers Standings'!E35)</f>
        <v>0</v>
      </c>
    </row>
    <row r="249" spans="1:255" s="77" customFormat="1" ht="12.6" customHeight="1" x14ac:dyDescent="0.2">
      <c r="B249" s="43">
        <f>SUM(B241:B248)</f>
        <v>4048</v>
      </c>
      <c r="F249" s="43">
        <f>SUM(F241:F248)</f>
        <v>4189</v>
      </c>
      <c r="J249" s="43">
        <f>SUM(J241:J248)</f>
        <v>4054</v>
      </c>
      <c r="N249" s="43">
        <f>SUM(N241:N248)</f>
        <v>3676</v>
      </c>
    </row>
    <row r="250" spans="1:255" s="4" customFormat="1" ht="12.6" customHeight="1" x14ac:dyDescent="0.2">
      <c r="A250" s="24"/>
      <c r="B250" s="22"/>
      <c r="C250" s="9"/>
      <c r="D250" s="9"/>
      <c r="E250" s="24"/>
      <c r="F250" s="22"/>
      <c r="G250" s="9"/>
      <c r="H250" s="9"/>
      <c r="I250" s="24"/>
      <c r="J250" s="22"/>
      <c r="K250" s="9"/>
      <c r="L250" s="9"/>
      <c r="M250" s="24"/>
      <c r="N250" s="22"/>
      <c r="Q250" s="9"/>
      <c r="S250" s="9"/>
      <c r="U250" s="9"/>
      <c r="W250" s="9"/>
      <c r="Y250" s="9"/>
      <c r="AA250" s="9"/>
      <c r="AC250" s="9"/>
      <c r="AE250" s="9"/>
      <c r="AG250" s="9"/>
      <c r="AI250" s="9"/>
      <c r="AK250" s="9"/>
      <c r="AM250" s="9"/>
      <c r="AO250" s="9"/>
      <c r="AQ250" s="9"/>
      <c r="AS250" s="9"/>
      <c r="AU250" s="9"/>
      <c r="AW250" s="9"/>
      <c r="AY250" s="9"/>
      <c r="BA250" s="9"/>
      <c r="BC250" s="9"/>
      <c r="BE250" s="9"/>
      <c r="BG250" s="9"/>
      <c r="BI250" s="9"/>
      <c r="BK250" s="9"/>
      <c r="BM250" s="9"/>
      <c r="BO250" s="9"/>
      <c r="BQ250" s="9"/>
      <c r="BS250" s="9"/>
      <c r="BU250" s="9"/>
      <c r="BW250" s="9"/>
      <c r="BY250" s="9"/>
      <c r="CA250" s="9"/>
      <c r="CC250" s="9"/>
      <c r="CE250" s="9"/>
      <c r="CG250" s="9"/>
      <c r="CI250" s="9"/>
      <c r="CK250" s="9"/>
      <c r="CM250" s="9"/>
      <c r="CO250" s="9"/>
      <c r="CQ250" s="9"/>
      <c r="CS250" s="9"/>
      <c r="CU250" s="9"/>
      <c r="CW250" s="9"/>
      <c r="CY250" s="9"/>
      <c r="DA250" s="9"/>
      <c r="DC250" s="9"/>
      <c r="DE250" s="9"/>
      <c r="DG250" s="9"/>
      <c r="DI250" s="9"/>
      <c r="DK250" s="9"/>
      <c r="DM250" s="9"/>
      <c r="DO250" s="9"/>
      <c r="DQ250" s="9"/>
      <c r="DS250" s="9"/>
      <c r="DU250" s="9"/>
      <c r="DW250" s="9"/>
      <c r="DY250" s="9"/>
      <c r="EA250" s="9"/>
      <c r="EC250" s="9"/>
      <c r="EE250" s="9"/>
      <c r="EG250" s="9"/>
      <c r="EI250" s="9"/>
      <c r="EK250" s="9"/>
      <c r="EM250" s="9"/>
      <c r="EO250" s="9"/>
      <c r="EQ250" s="9"/>
      <c r="ES250" s="9"/>
      <c r="EU250" s="9"/>
      <c r="EW250" s="9"/>
      <c r="EY250" s="9"/>
      <c r="FA250" s="9"/>
      <c r="FC250" s="9"/>
      <c r="FE250" s="9"/>
      <c r="FG250" s="9"/>
      <c r="FI250" s="9"/>
      <c r="FK250" s="9"/>
      <c r="FM250" s="9"/>
      <c r="FO250" s="9"/>
      <c r="FQ250" s="9"/>
      <c r="FS250" s="9"/>
      <c r="FU250" s="9"/>
      <c r="FW250" s="9"/>
      <c r="FY250" s="9"/>
      <c r="GA250" s="9"/>
      <c r="GC250" s="9"/>
      <c r="GE250" s="9"/>
      <c r="GG250" s="9"/>
      <c r="GI250" s="9"/>
      <c r="GK250" s="9"/>
      <c r="GM250" s="9"/>
      <c r="GO250" s="9"/>
      <c r="GQ250" s="9"/>
      <c r="GS250" s="9"/>
      <c r="GU250" s="9"/>
      <c r="GW250" s="9"/>
      <c r="GY250" s="9"/>
      <c r="HA250" s="9"/>
      <c r="HC250" s="9"/>
      <c r="HE250" s="9"/>
      <c r="HG250" s="9"/>
      <c r="HI250" s="9"/>
      <c r="HK250" s="9"/>
      <c r="HM250" s="9"/>
      <c r="HO250" s="9"/>
      <c r="HQ250" s="9"/>
      <c r="HS250" s="9"/>
      <c r="HU250" s="9"/>
      <c r="HW250" s="9"/>
      <c r="HY250" s="9"/>
      <c r="IA250" s="9"/>
      <c r="IC250" s="9"/>
      <c r="IE250" s="9"/>
      <c r="IG250" s="9"/>
      <c r="II250" s="9"/>
      <c r="IK250" s="9"/>
      <c r="IM250" s="9"/>
      <c r="IO250" s="9"/>
      <c r="IQ250" s="9"/>
      <c r="IS250" s="9"/>
      <c r="IU250" s="9"/>
    </row>
    <row r="251" spans="1:255" ht="12.6" customHeight="1" x14ac:dyDescent="0.2">
      <c r="A251" s="4"/>
      <c r="B251" s="4"/>
      <c r="E251" s="4"/>
      <c r="F251" s="4"/>
      <c r="I251" s="4"/>
      <c r="J251" s="4"/>
      <c r="M251" s="4"/>
      <c r="N251" s="4"/>
    </row>
    <row r="252" spans="1:255" ht="12.6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8"/>
      <c r="S252" s="5"/>
      <c r="T252" s="8"/>
      <c r="U252" s="5"/>
      <c r="V252" s="8"/>
      <c r="W252" s="5"/>
      <c r="X252" s="8"/>
      <c r="Y252" s="5"/>
      <c r="Z252" s="8"/>
      <c r="AA252" s="5"/>
      <c r="AB252" s="8"/>
      <c r="AC252" s="5"/>
      <c r="AD252" s="8"/>
      <c r="AE252" s="5"/>
      <c r="AF252" s="8"/>
      <c r="AG252" s="5"/>
      <c r="AH252" s="8"/>
      <c r="AI252" s="5"/>
      <c r="AJ252" s="8"/>
      <c r="AK252" s="5"/>
      <c r="AL252" s="8"/>
      <c r="AM252" s="5"/>
      <c r="AN252" s="8"/>
      <c r="AO252" s="5"/>
      <c r="AP252" s="8"/>
      <c r="AQ252" s="5"/>
      <c r="AR252" s="8"/>
      <c r="AS252" s="5"/>
      <c r="AT252" s="8"/>
      <c r="AU252" s="5"/>
      <c r="AV252" s="8"/>
      <c r="AW252" s="5"/>
      <c r="AX252" s="8"/>
      <c r="AY252" s="5"/>
      <c r="AZ252" s="8"/>
      <c r="BA252" s="5"/>
      <c r="BB252" s="8"/>
      <c r="BC252" s="5"/>
      <c r="BD252" s="8"/>
      <c r="BE252" s="5"/>
      <c r="BF252" s="8"/>
      <c r="BG252" s="5"/>
      <c r="BH252" s="8"/>
      <c r="BI252" s="5"/>
      <c r="BJ252" s="8"/>
      <c r="BK252" s="5"/>
      <c r="BL252" s="8"/>
      <c r="BM252" s="5"/>
      <c r="BN252" s="8"/>
      <c r="BO252" s="5"/>
      <c r="BP252" s="8"/>
      <c r="BQ252" s="5"/>
      <c r="BR252" s="8"/>
      <c r="BS252" s="5"/>
      <c r="BT252" s="8"/>
      <c r="BU252" s="5"/>
      <c r="BV252" s="8"/>
      <c r="BW252" s="5"/>
      <c r="BX252" s="8"/>
      <c r="BY252" s="5"/>
      <c r="BZ252" s="8"/>
      <c r="CA252" s="5"/>
      <c r="CB252" s="8"/>
      <c r="CC252" s="5"/>
      <c r="CD252" s="8"/>
      <c r="CE252" s="5"/>
      <c r="CF252" s="8"/>
      <c r="CG252" s="5"/>
      <c r="CH252" s="8"/>
      <c r="CI252" s="5"/>
      <c r="CJ252" s="8"/>
      <c r="CK252" s="5"/>
      <c r="CL252" s="8"/>
      <c r="CM252" s="5"/>
      <c r="CN252" s="8"/>
      <c r="CO252" s="5"/>
      <c r="CP252" s="8"/>
      <c r="CQ252" s="5"/>
      <c r="CR252" s="8"/>
      <c r="CS252" s="5"/>
      <c r="CT252" s="8"/>
      <c r="CU252" s="5"/>
      <c r="CV252" s="8"/>
      <c r="CW252" s="5"/>
      <c r="CX252" s="8"/>
      <c r="CY252" s="5"/>
      <c r="CZ252" s="8"/>
      <c r="DA252" s="5"/>
      <c r="DB252" s="8"/>
      <c r="DC252" s="5"/>
      <c r="DD252" s="8"/>
      <c r="DE252" s="5"/>
      <c r="DF252" s="8"/>
      <c r="DG252" s="5"/>
      <c r="DH252" s="8"/>
      <c r="DI252" s="5"/>
      <c r="DJ252" s="8"/>
      <c r="DK252" s="5"/>
      <c r="DL252" s="8"/>
      <c r="DM252" s="5"/>
      <c r="DN252" s="8"/>
      <c r="DO252" s="5"/>
      <c r="DP252" s="8"/>
      <c r="DQ252" s="5"/>
      <c r="DR252" s="8"/>
      <c r="DS252" s="5"/>
      <c r="DT252" s="8"/>
      <c r="DU252" s="5"/>
      <c r="DV252" s="8"/>
      <c r="DW252" s="5"/>
      <c r="DX252" s="8"/>
      <c r="DY252" s="5"/>
      <c r="DZ252" s="8"/>
      <c r="EA252" s="5"/>
      <c r="EB252" s="8"/>
      <c r="EC252" s="5"/>
      <c r="ED252" s="8"/>
      <c r="EE252" s="5"/>
      <c r="EF252" s="8"/>
      <c r="EG252" s="5"/>
      <c r="EH252" s="8"/>
      <c r="EI252" s="5"/>
      <c r="EJ252" s="8"/>
      <c r="EK252" s="5"/>
      <c r="EL252" s="8"/>
      <c r="EM252" s="5"/>
      <c r="EN252" s="8"/>
      <c r="EO252" s="5"/>
      <c r="EP252" s="8"/>
      <c r="EQ252" s="5"/>
      <c r="ER252" s="8"/>
      <c r="ES252" s="5"/>
      <c r="ET252" s="8"/>
      <c r="EU252" s="5"/>
      <c r="EV252" s="8"/>
      <c r="EW252" s="5"/>
      <c r="EX252" s="8"/>
      <c r="EY252" s="5"/>
      <c r="EZ252" s="8"/>
      <c r="FA252" s="5"/>
      <c r="FB252" s="8"/>
      <c r="FC252" s="5"/>
      <c r="FD252" s="8"/>
      <c r="FE252" s="5"/>
      <c r="FF252" s="8"/>
      <c r="FG252" s="5"/>
      <c r="FH252" s="8"/>
      <c r="FI252" s="5"/>
      <c r="FJ252" s="8"/>
      <c r="FK252" s="5"/>
      <c r="FL252" s="8"/>
      <c r="FM252" s="5"/>
      <c r="FN252" s="8"/>
      <c r="FO252" s="5"/>
      <c r="FP252" s="8"/>
      <c r="FQ252" s="5"/>
      <c r="FR252" s="8"/>
      <c r="FS252" s="5"/>
      <c r="FT252" s="8"/>
      <c r="FU252" s="5"/>
      <c r="FV252" s="8"/>
      <c r="FW252" s="5"/>
      <c r="FX252" s="8"/>
      <c r="FY252" s="5"/>
      <c r="FZ252" s="8"/>
      <c r="GA252" s="5"/>
      <c r="GB252" s="8"/>
      <c r="GC252" s="5"/>
      <c r="GD252" s="8"/>
      <c r="GE252" s="5"/>
      <c r="GF252" s="8"/>
      <c r="GG252" s="5"/>
      <c r="GH252" s="8"/>
      <c r="GI252" s="5"/>
      <c r="GJ252" s="8"/>
      <c r="GK252" s="5"/>
      <c r="GL252" s="8"/>
      <c r="GM252" s="5"/>
      <c r="GN252" s="8"/>
      <c r="GO252" s="5"/>
      <c r="GP252" s="8"/>
      <c r="GQ252" s="5"/>
      <c r="GR252" s="8"/>
      <c r="GS252" s="5"/>
      <c r="GT252" s="8"/>
      <c r="GU252" s="5"/>
      <c r="GV252" s="8"/>
      <c r="GW252" s="5"/>
      <c r="GX252" s="8"/>
      <c r="GY252" s="5"/>
      <c r="GZ252" s="8"/>
      <c r="HA252" s="5"/>
      <c r="HB252" s="8"/>
      <c r="HC252" s="5"/>
      <c r="HD252" s="8"/>
      <c r="HE252" s="5"/>
      <c r="HF252" s="8"/>
      <c r="HG252" s="5"/>
      <c r="HH252" s="8"/>
      <c r="HI252" s="5"/>
      <c r="HJ252" s="8"/>
      <c r="HK252" s="5"/>
      <c r="HL252" s="8"/>
      <c r="HM252" s="5"/>
      <c r="HN252" s="8"/>
      <c r="HO252" s="5"/>
      <c r="HP252" s="8"/>
      <c r="HQ252" s="5"/>
      <c r="HR252" s="8"/>
      <c r="HS252" s="5"/>
      <c r="HT252" s="8"/>
      <c r="HU252" s="5"/>
      <c r="HV252" s="8"/>
      <c r="HW252" s="5"/>
      <c r="HX252" s="8"/>
      <c r="HY252" s="5"/>
      <c r="HZ252" s="8"/>
      <c r="IA252" s="5"/>
      <c r="IB252" s="8"/>
      <c r="IC252" s="5"/>
      <c r="ID252" s="8"/>
      <c r="IE252" s="5"/>
      <c r="IF252" s="8"/>
      <c r="IG252" s="5"/>
      <c r="IH252" s="8"/>
      <c r="II252" s="5"/>
      <c r="IJ252" s="8"/>
      <c r="IK252" s="5"/>
      <c r="IL252" s="8"/>
      <c r="IM252" s="5"/>
      <c r="IN252" s="8"/>
      <c r="IO252" s="5"/>
      <c r="IP252" s="8"/>
      <c r="IQ252" s="5"/>
      <c r="IR252" s="8"/>
      <c r="IS252" s="5"/>
      <c r="IT252" s="8"/>
      <c r="IU252" s="5"/>
    </row>
    <row r="253" spans="1:255" s="21" customFormat="1" ht="12.6" customHeight="1" x14ac:dyDescent="0.2">
      <c r="A253" s="71" t="s">
        <v>126</v>
      </c>
      <c r="B253" s="21">
        <f>SUM(C255:C262)</f>
        <v>5</v>
      </c>
      <c r="C253" s="37">
        <f>SUM(D255:D262)</f>
        <v>4</v>
      </c>
      <c r="E253" s="71" t="s">
        <v>127</v>
      </c>
      <c r="F253" s="21">
        <f>SUM(G255:G262)</f>
        <v>5</v>
      </c>
      <c r="G253" s="37">
        <f>SUM(H255:H262)</f>
        <v>4</v>
      </c>
      <c r="I253" s="71" t="s">
        <v>128</v>
      </c>
      <c r="J253" s="21">
        <f>SUM(K255:K262)</f>
        <v>4</v>
      </c>
      <c r="K253" s="37">
        <f>SUM(L255:L262)</f>
        <v>4</v>
      </c>
      <c r="M253" s="71" t="s">
        <v>129</v>
      </c>
      <c r="N253" s="21">
        <f>SUM(O255:O262)</f>
        <v>4</v>
      </c>
      <c r="O253" s="37">
        <f>SUM(P255:P262)</f>
        <v>4</v>
      </c>
    </row>
    <row r="254" spans="1:255" ht="12.6" customHeight="1" x14ac:dyDescent="0.2">
      <c r="A254" s="4"/>
      <c r="B254" s="4"/>
      <c r="E254" s="4"/>
      <c r="F254" s="4"/>
      <c r="I254" s="4"/>
      <c r="J254" s="4"/>
      <c r="M254" s="4"/>
      <c r="N254" s="4"/>
      <c r="O254" s="4"/>
    </row>
    <row r="255" spans="1:255" ht="12.6" customHeight="1" x14ac:dyDescent="0.2">
      <c r="A255" s="5" t="str">
        <f>('Drivers Standings'!B1)</f>
        <v>Kyle Larson</v>
      </c>
      <c r="B255" s="5">
        <f>('Drivers Standings'!C1)</f>
        <v>664</v>
      </c>
      <c r="C255" s="5">
        <f>('Drivers Standings'!D1)</f>
        <v>1</v>
      </c>
      <c r="D255" s="5">
        <f>('Drivers Standings'!E1)</f>
        <v>1</v>
      </c>
      <c r="E255" s="5" t="str">
        <f>('Drivers Standings'!B1)</f>
        <v>Kyle Larson</v>
      </c>
      <c r="F255" s="5">
        <f>('Drivers Standings'!C1)</f>
        <v>664</v>
      </c>
      <c r="G255" s="5">
        <f>('Drivers Standings'!D1)</f>
        <v>1</v>
      </c>
      <c r="H255" s="5">
        <f>('Drivers Standings'!E1)</f>
        <v>1</v>
      </c>
      <c r="I255" s="5" t="str">
        <f>('Drivers Standings'!B1)</f>
        <v>Kyle Larson</v>
      </c>
      <c r="J255" s="5">
        <f>('Drivers Standings'!C1)</f>
        <v>664</v>
      </c>
      <c r="K255" s="5">
        <f>('Drivers Standings'!D1)</f>
        <v>1</v>
      </c>
      <c r="L255" s="5">
        <f>('Drivers Standings'!E1)</f>
        <v>1</v>
      </c>
      <c r="M255" s="5" t="str">
        <f>('Drivers Standings'!B2)</f>
        <v>William Byron</v>
      </c>
      <c r="N255" s="5">
        <f>('Drivers Standings'!C2)</f>
        <v>686</v>
      </c>
      <c r="O255" s="5">
        <f>('Drivers Standings'!D2)</f>
        <v>1</v>
      </c>
      <c r="P255" s="5">
        <f>('Drivers Standings'!E2)</f>
        <v>1</v>
      </c>
    </row>
    <row r="256" spans="1:255" ht="12.6" customHeight="1" x14ac:dyDescent="0.2">
      <c r="A256" s="5" t="str">
        <f>('Drivers Standings'!B4)</f>
        <v>Ryan Blaney</v>
      </c>
      <c r="B256" s="5">
        <f>('Drivers Standings'!C4)</f>
        <v>576</v>
      </c>
      <c r="C256" s="5">
        <f>('Drivers Standings'!D4)</f>
        <v>1</v>
      </c>
      <c r="D256" s="5">
        <f>('Drivers Standings'!E4)</f>
        <v>1</v>
      </c>
      <c r="E256" s="5" t="str">
        <f>('Drivers Standings'!B4)</f>
        <v>Ryan Blaney</v>
      </c>
      <c r="F256" s="5">
        <f>('Drivers Standings'!C4)</f>
        <v>576</v>
      </c>
      <c r="G256" s="5">
        <f>('Drivers Standings'!D4)</f>
        <v>1</v>
      </c>
      <c r="H256" s="5">
        <f>('Drivers Standings'!E4)</f>
        <v>1</v>
      </c>
      <c r="I256" s="5" t="str">
        <f>('Drivers Standings'!B4)</f>
        <v>Ryan Blaney</v>
      </c>
      <c r="J256" s="5">
        <f>('Drivers Standings'!C4)</f>
        <v>576</v>
      </c>
      <c r="K256" s="5">
        <f>('Drivers Standings'!D4)</f>
        <v>1</v>
      </c>
      <c r="L256" s="5">
        <f>('Drivers Standings'!E4)</f>
        <v>1</v>
      </c>
      <c r="M256" s="5" t="str">
        <f>('Drivers Standings'!B5)</f>
        <v>Denny Hamlin</v>
      </c>
      <c r="N256" s="5">
        <f>('Drivers Standings'!C5)</f>
        <v>663</v>
      </c>
      <c r="O256" s="5">
        <f>('Drivers Standings'!D5)</f>
        <v>1</v>
      </c>
      <c r="P256" s="5">
        <f>('Drivers Standings'!E5)</f>
        <v>1</v>
      </c>
    </row>
    <row r="257" spans="1:16" ht="12.6" customHeight="1" x14ac:dyDescent="0.2">
      <c r="A257" s="5" t="str">
        <f>('Drivers Standings'!B6)</f>
        <v>Joey Logano</v>
      </c>
      <c r="B257" s="5">
        <f>('Drivers Standings'!C6)</f>
        <v>524</v>
      </c>
      <c r="C257" s="5">
        <f>('Drivers Standings'!D6)</f>
        <v>1</v>
      </c>
      <c r="D257" s="5">
        <f>('Drivers Standings'!E6)</f>
        <v>1</v>
      </c>
      <c r="E257" s="5" t="str">
        <f>('Drivers Standings'!B6)</f>
        <v>Joey Logano</v>
      </c>
      <c r="F257" s="5">
        <f>('Drivers Standings'!C6)</f>
        <v>524</v>
      </c>
      <c r="G257" s="5">
        <f>('Drivers Standings'!D6)</f>
        <v>1</v>
      </c>
      <c r="H257" s="5">
        <f>('Drivers Standings'!E6)</f>
        <v>1</v>
      </c>
      <c r="I257" s="5" t="str">
        <f>('Drivers Standings'!B11)</f>
        <v>Kyle Busch</v>
      </c>
      <c r="J257" s="5">
        <f>('Drivers Standings'!C11)</f>
        <v>461</v>
      </c>
      <c r="K257" s="5">
        <f>('Drivers Standings'!D11)</f>
        <v>0</v>
      </c>
      <c r="L257" s="5">
        <f>('Drivers Standings'!E11)</f>
        <v>0</v>
      </c>
      <c r="M257" s="5" t="str">
        <f>('Drivers Standings'!B6)</f>
        <v>Joey Logano</v>
      </c>
      <c r="N257" s="5">
        <f>('Drivers Standings'!C6)</f>
        <v>524</v>
      </c>
      <c r="O257" s="5">
        <f>('Drivers Standings'!D6)</f>
        <v>1</v>
      </c>
      <c r="P257" s="5">
        <f>('Drivers Standings'!E6)</f>
        <v>1</v>
      </c>
    </row>
    <row r="258" spans="1:16" ht="12.6" customHeight="1" x14ac:dyDescent="0.2">
      <c r="A258" s="5" t="str">
        <f>('Drivers Standings'!B11)</f>
        <v>Kyle Busch</v>
      </c>
      <c r="B258" s="5">
        <f>('Drivers Standings'!C11)</f>
        <v>461</v>
      </c>
      <c r="C258" s="5">
        <f>('Drivers Standings'!D11)</f>
        <v>0</v>
      </c>
      <c r="D258" s="5">
        <f>('Drivers Standings'!E11)</f>
        <v>0</v>
      </c>
      <c r="E258" s="5" t="str">
        <f>('Drivers Standings'!B7)</f>
        <v>Tyler Reddick</v>
      </c>
      <c r="F258" s="5">
        <f>('Drivers Standings'!C7)</f>
        <v>640</v>
      </c>
      <c r="G258" s="5">
        <f>('Drivers Standings'!D7)</f>
        <v>1</v>
      </c>
      <c r="H258" s="5">
        <f>('Drivers Standings'!E7)</f>
        <v>0</v>
      </c>
      <c r="I258" s="5" t="str">
        <f>('Drivers Standings'!B12)</f>
        <v>Brad Keselowski</v>
      </c>
      <c r="J258" s="5">
        <f>('Drivers Standings'!C12)</f>
        <v>360</v>
      </c>
      <c r="K258" s="5">
        <f>('Drivers Standings'!D12)</f>
        <v>0</v>
      </c>
      <c r="L258" s="5">
        <f>('Drivers Standings'!E12)</f>
        <v>0</v>
      </c>
      <c r="M258" s="5" t="str">
        <f>('Drivers Standings'!B11)</f>
        <v>Kyle Busch</v>
      </c>
      <c r="N258" s="5">
        <f>('Drivers Standings'!C11)</f>
        <v>461</v>
      </c>
      <c r="O258" s="5">
        <f>('Drivers Standings'!D11)</f>
        <v>0</v>
      </c>
      <c r="P258" s="5">
        <f>('Drivers Standings'!E11)</f>
        <v>0</v>
      </c>
    </row>
    <row r="259" spans="1:16" ht="12.6" customHeight="1" x14ac:dyDescent="0.2">
      <c r="A259" s="5" t="str">
        <f>('Drivers Standings'!B14)</f>
        <v>Alex Bowman</v>
      </c>
      <c r="B259" s="5">
        <f>('Drivers Standings'!C14)</f>
        <v>547</v>
      </c>
      <c r="C259" s="5">
        <f>('Drivers Standings'!D14)</f>
        <v>1</v>
      </c>
      <c r="D259" s="5">
        <f>('Drivers Standings'!E14)</f>
        <v>0</v>
      </c>
      <c r="E259" s="5" t="str">
        <f>('Drivers Standings'!B19)</f>
        <v>Daniel Suarez</v>
      </c>
      <c r="F259" s="5">
        <f>('Drivers Standings'!C19)</f>
        <v>341</v>
      </c>
      <c r="G259" s="5">
        <f>('Drivers Standings'!D19)</f>
        <v>0</v>
      </c>
      <c r="H259" s="5">
        <f>('Drivers Standings'!E19)</f>
        <v>0</v>
      </c>
      <c r="I259" s="5" t="str">
        <f>('Drivers Standings'!B13)</f>
        <v>Ross Chastain</v>
      </c>
      <c r="J259" s="5">
        <f>('Drivers Standings'!C13)</f>
        <v>517</v>
      </c>
      <c r="K259" s="5">
        <f>('Drivers Standings'!D13)</f>
        <v>1</v>
      </c>
      <c r="L259" s="5">
        <f>('Drivers Standings'!E13)</f>
        <v>1</v>
      </c>
      <c r="M259" s="5" t="str">
        <f>('Drivers Standings'!B18)</f>
        <v>Austin Cindric</v>
      </c>
      <c r="N259" s="5">
        <f>('Drivers Standings'!C18)</f>
        <v>417</v>
      </c>
      <c r="O259" s="5">
        <f>('Drivers Standings'!D18)</f>
        <v>1</v>
      </c>
      <c r="P259" s="5">
        <f>('Drivers Standings'!E18)</f>
        <v>1</v>
      </c>
    </row>
    <row r="260" spans="1:16" ht="12.6" customHeight="1" x14ac:dyDescent="0.2">
      <c r="A260" s="5" t="str">
        <f>('Drivers Standings'!B22)</f>
        <v>Austin Dillon</v>
      </c>
      <c r="B260" s="5">
        <f>('Drivers Standings'!C22)</f>
        <v>353</v>
      </c>
      <c r="C260" s="5">
        <f>('Drivers Standings'!D22)</f>
        <v>0</v>
      </c>
      <c r="D260" s="5">
        <f>('Drivers Standings'!E22)</f>
        <v>0</v>
      </c>
      <c r="E260" s="5" t="str">
        <f>('Drivers Standings'!B24)</f>
        <v>Josh Berry</v>
      </c>
      <c r="F260" s="5">
        <f>('Drivers Standings'!C24)</f>
        <v>399</v>
      </c>
      <c r="G260" s="5">
        <f>('Drivers Standings'!D24)</f>
        <v>1</v>
      </c>
      <c r="H260" s="5">
        <f>('Drivers Standings'!E24)</f>
        <v>1</v>
      </c>
      <c r="I260" s="5" t="str">
        <f>('Drivers Standings'!B18)</f>
        <v>Austin Cindric</v>
      </c>
      <c r="J260" s="5">
        <f>('Drivers Standings'!C18)</f>
        <v>417</v>
      </c>
      <c r="K260" s="5">
        <f>('Drivers Standings'!D18)</f>
        <v>1</v>
      </c>
      <c r="L260" s="5">
        <f>('Drivers Standings'!E18)</f>
        <v>1</v>
      </c>
      <c r="M260" s="5" t="str">
        <f>('Drivers Standings'!B19)</f>
        <v>Daniel Suarez</v>
      </c>
      <c r="N260" s="5">
        <f>('Drivers Standings'!C19)</f>
        <v>341</v>
      </c>
      <c r="O260" s="5">
        <f>('Drivers Standings'!D19)</f>
        <v>0</v>
      </c>
      <c r="P260" s="5">
        <f>('Drivers Standings'!E19)</f>
        <v>0</v>
      </c>
    </row>
    <row r="261" spans="1:16" ht="12.6" customHeight="1" x14ac:dyDescent="0.2">
      <c r="A261" s="5" t="str">
        <f>('Drivers Standings'!B24)</f>
        <v>Josh Berry</v>
      </c>
      <c r="B261" s="5">
        <f>('Drivers Standings'!C24)</f>
        <v>399</v>
      </c>
      <c r="C261" s="5">
        <f>('Drivers Standings'!D24)</f>
        <v>1</v>
      </c>
      <c r="D261" s="5">
        <f>('Drivers Standings'!E24)</f>
        <v>1</v>
      </c>
      <c r="E261" s="5" t="str">
        <f>('Drivers Standings'!B25)</f>
        <v>AJ Allmendinger</v>
      </c>
      <c r="F261" s="5">
        <f>('Drivers Standings'!C25)</f>
        <v>420</v>
      </c>
      <c r="G261" s="5">
        <f>('Drivers Standings'!D25)</f>
        <v>0</v>
      </c>
      <c r="H261" s="5">
        <f>('Drivers Standings'!E25)</f>
        <v>0</v>
      </c>
      <c r="I261" s="5" t="str">
        <f>('Drivers Standings'!B21)</f>
        <v>Noah Gragson</v>
      </c>
      <c r="J261" s="5">
        <f>('Drivers Standings'!C21)</f>
        <v>271</v>
      </c>
      <c r="K261" s="5">
        <f>('Drivers Standings'!D21)</f>
        <v>0</v>
      </c>
      <c r="L261" s="5">
        <f>('Drivers Standings'!E21)</f>
        <v>0</v>
      </c>
      <c r="M261" s="5" t="str">
        <f>('Drivers Standings'!B22)</f>
        <v>Austin Dillon</v>
      </c>
      <c r="N261" s="5">
        <f>('Drivers Standings'!C22)</f>
        <v>353</v>
      </c>
      <c r="O261" s="5">
        <f>('Drivers Standings'!D22)</f>
        <v>0</v>
      </c>
      <c r="P261" s="5">
        <f>('Drivers Standings'!E22)</f>
        <v>0</v>
      </c>
    </row>
    <row r="262" spans="1:16" ht="12.6" customHeight="1" x14ac:dyDescent="0.2">
      <c r="A262" s="5" t="str">
        <f>('Drivers Standings'!B30)</f>
        <v>Ryan Preece</v>
      </c>
      <c r="B262" s="5">
        <f>('Drivers Standings'!C30)</f>
        <v>484</v>
      </c>
      <c r="C262" s="5">
        <f>('Drivers Standings'!D30)</f>
        <v>0</v>
      </c>
      <c r="D262" s="5">
        <f>('Drivers Standings'!E30)</f>
        <v>0</v>
      </c>
      <c r="E262" s="5" t="str">
        <f>('Drivers Standings'!B35)</f>
        <v>Riley Herbst</v>
      </c>
      <c r="F262" s="5">
        <f>('Drivers Standings'!C35)</f>
        <v>251</v>
      </c>
      <c r="G262" s="5">
        <f>('Drivers Standings'!D35)</f>
        <v>0</v>
      </c>
      <c r="H262" s="5">
        <f>('Drivers Standings'!E35)</f>
        <v>0</v>
      </c>
      <c r="I262" s="5" t="str">
        <f>('Drivers Standings'!B28)</f>
        <v>Erik Jones</v>
      </c>
      <c r="J262" s="5">
        <f>('Drivers Standings'!C28)</f>
        <v>411</v>
      </c>
      <c r="K262" s="5">
        <f>('Drivers Standings'!D28)</f>
        <v>0</v>
      </c>
      <c r="L262" s="5">
        <f>('Drivers Standings'!E28)</f>
        <v>0</v>
      </c>
      <c r="M262" s="5" t="str">
        <f>('Drivers Standings'!B35)</f>
        <v>Riley Herbst</v>
      </c>
      <c r="N262" s="5">
        <f>('Drivers Standings'!C35)</f>
        <v>251</v>
      </c>
      <c r="O262" s="5">
        <f>('Drivers Standings'!D35)</f>
        <v>0</v>
      </c>
      <c r="P262" s="5">
        <f>('Drivers Standings'!E35)</f>
        <v>0</v>
      </c>
    </row>
    <row r="263" spans="1:16" s="77" customFormat="1" ht="12.6" customHeight="1" x14ac:dyDescent="0.2">
      <c r="B263" s="43">
        <f>SUM(B255:B262)</f>
        <v>4008</v>
      </c>
      <c r="F263" s="43">
        <f>SUM(F255:F262)</f>
        <v>3815</v>
      </c>
      <c r="J263" s="43">
        <f>SUM(J255:J262)</f>
        <v>3677</v>
      </c>
      <c r="N263" s="43">
        <f>SUM(N255:N262)</f>
        <v>3696</v>
      </c>
    </row>
    <row r="264" spans="1:16" ht="12.6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.6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2.6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21" customFormat="1" ht="12.6" customHeight="1" x14ac:dyDescent="0.2">
      <c r="A267" s="71" t="s">
        <v>130</v>
      </c>
      <c r="B267" s="21">
        <f>SUM(C269:C276)</f>
        <v>4</v>
      </c>
      <c r="C267" s="37">
        <f>SUM(D269:D276)</f>
        <v>4</v>
      </c>
      <c r="E267" s="71" t="s">
        <v>131</v>
      </c>
      <c r="F267" s="21">
        <f>SUM(G269:G276)</f>
        <v>5</v>
      </c>
      <c r="G267" s="37">
        <f>SUM(H269:H276)</f>
        <v>4</v>
      </c>
      <c r="I267" s="71" t="s">
        <v>132</v>
      </c>
      <c r="J267" s="21">
        <f>SUM(K269:K276)</f>
        <v>6</v>
      </c>
      <c r="K267" s="37">
        <f>SUM(L269:L276)</f>
        <v>5</v>
      </c>
      <c r="M267" s="71" t="s">
        <v>133</v>
      </c>
      <c r="N267" s="21">
        <f>SUM(O269:O276)</f>
        <v>6</v>
      </c>
      <c r="O267" s="37">
        <f>SUM(P269:P276)</f>
        <v>6</v>
      </c>
    </row>
    <row r="268" spans="1:16" ht="12.6" customHeight="1" x14ac:dyDescent="0.2">
      <c r="A268" s="4"/>
      <c r="B268" s="4"/>
      <c r="E268" s="4"/>
      <c r="F268" s="4"/>
      <c r="I268" s="4"/>
      <c r="J268" s="4"/>
      <c r="M268" s="4"/>
      <c r="N268" s="4"/>
    </row>
    <row r="269" spans="1:16" ht="12.6" customHeight="1" x14ac:dyDescent="0.2">
      <c r="A269" s="5" t="str">
        <f>('Drivers Standings'!B1)</f>
        <v>Kyle Larson</v>
      </c>
      <c r="B269" s="5">
        <f>('Drivers Standings'!C1)</f>
        <v>664</v>
      </c>
      <c r="C269" s="5">
        <f>('Drivers Standings'!D1)</f>
        <v>1</v>
      </c>
      <c r="D269" s="5">
        <f>('Drivers Standings'!E1)</f>
        <v>1</v>
      </c>
      <c r="E269" s="5" t="str">
        <f>('Drivers Standings'!B1)</f>
        <v>Kyle Larson</v>
      </c>
      <c r="F269" s="5">
        <f>('Drivers Standings'!C1)</f>
        <v>664</v>
      </c>
      <c r="G269" s="5">
        <f>('Drivers Standings'!D1)</f>
        <v>1</v>
      </c>
      <c r="H269" s="5">
        <f>('Drivers Standings'!E1)</f>
        <v>1</v>
      </c>
      <c r="I269" s="5" t="str">
        <f>('Drivers Standings'!B1)</f>
        <v>Kyle Larson</v>
      </c>
      <c r="J269" s="5">
        <f>('Drivers Standings'!C1)</f>
        <v>664</v>
      </c>
      <c r="K269" s="5">
        <f>('Drivers Standings'!D1)</f>
        <v>1</v>
      </c>
      <c r="L269" s="5">
        <f>('Drivers Standings'!E1)</f>
        <v>1</v>
      </c>
      <c r="M269" s="5" t="str">
        <f>('Drivers Standings'!B1)</f>
        <v>Kyle Larson</v>
      </c>
      <c r="N269" s="5">
        <f>('Drivers Standings'!C1)</f>
        <v>664</v>
      </c>
      <c r="O269" s="5">
        <f>('Drivers Standings'!D1)</f>
        <v>1</v>
      </c>
      <c r="P269" s="5">
        <f>('Drivers Standings'!E1)</f>
        <v>1</v>
      </c>
    </row>
    <row r="270" spans="1:16" ht="12.6" customHeight="1" x14ac:dyDescent="0.2">
      <c r="A270" s="5" t="str">
        <f>('Drivers Standings'!B4)</f>
        <v>Ryan Blaney</v>
      </c>
      <c r="B270" s="5">
        <f>('Drivers Standings'!C4)</f>
        <v>576</v>
      </c>
      <c r="C270" s="5">
        <f>('Drivers Standings'!D4)</f>
        <v>1</v>
      </c>
      <c r="D270" s="5">
        <f>('Drivers Standings'!E4)</f>
        <v>1</v>
      </c>
      <c r="E270" s="5" t="str">
        <f>('Drivers Standings'!B4)</f>
        <v>Ryan Blaney</v>
      </c>
      <c r="F270" s="5">
        <f>('Drivers Standings'!C4)</f>
        <v>576</v>
      </c>
      <c r="G270" s="5">
        <f>('Drivers Standings'!D4)</f>
        <v>1</v>
      </c>
      <c r="H270" s="5">
        <f>('Drivers Standings'!E4)</f>
        <v>1</v>
      </c>
      <c r="I270" s="5" t="str">
        <f>('Drivers Standings'!B2)</f>
        <v>William Byron</v>
      </c>
      <c r="J270" s="5">
        <f>('Drivers Standings'!C2)</f>
        <v>686</v>
      </c>
      <c r="K270" s="5">
        <f>('Drivers Standings'!D2)</f>
        <v>1</v>
      </c>
      <c r="L270" s="5">
        <f>('Drivers Standings'!E2)</f>
        <v>1</v>
      </c>
      <c r="M270" s="5" t="str">
        <f>('Drivers Standings'!B2)</f>
        <v>William Byron</v>
      </c>
      <c r="N270" s="5">
        <f>('Drivers Standings'!C2)</f>
        <v>686</v>
      </c>
      <c r="O270" s="5">
        <f>('Drivers Standings'!D2)</f>
        <v>1</v>
      </c>
      <c r="P270" s="5">
        <f>('Drivers Standings'!E2)</f>
        <v>1</v>
      </c>
    </row>
    <row r="271" spans="1:16" ht="12.6" customHeight="1" x14ac:dyDescent="0.2">
      <c r="A271" s="5" t="str">
        <f>('Drivers Standings'!B8)</f>
        <v>Chase Elliott</v>
      </c>
      <c r="B271" s="5">
        <f>('Drivers Standings'!C8)</f>
        <v>702</v>
      </c>
      <c r="C271" s="5">
        <f>('Drivers Standings'!D8)</f>
        <v>1</v>
      </c>
      <c r="D271" s="5">
        <f>('Drivers Standings'!E8)</f>
        <v>1</v>
      </c>
      <c r="E271" s="5" t="str">
        <f>('Drivers Standings'!B5)</f>
        <v>Denny Hamlin</v>
      </c>
      <c r="F271" s="5">
        <f>('Drivers Standings'!C5)</f>
        <v>663</v>
      </c>
      <c r="G271" s="5">
        <f>('Drivers Standings'!D5)</f>
        <v>1</v>
      </c>
      <c r="H271" s="5">
        <f>('Drivers Standings'!E5)</f>
        <v>1</v>
      </c>
      <c r="I271" s="5" t="str">
        <f>('Drivers Standings'!B7)</f>
        <v>Tyler Reddick</v>
      </c>
      <c r="J271" s="5">
        <f>('Drivers Standings'!C7)</f>
        <v>640</v>
      </c>
      <c r="K271" s="5">
        <f>('Drivers Standings'!D7)</f>
        <v>1</v>
      </c>
      <c r="L271" s="5">
        <f>('Drivers Standings'!E7)</f>
        <v>0</v>
      </c>
      <c r="M271" s="5" t="str">
        <f>('Drivers Standings'!B3)</f>
        <v>Chris Bell</v>
      </c>
      <c r="N271" s="5">
        <f>('Drivers Standings'!C3)</f>
        <v>635</v>
      </c>
      <c r="O271" s="5">
        <f>('Drivers Standings'!D3)</f>
        <v>1</v>
      </c>
      <c r="P271" s="5">
        <f>('Drivers Standings'!E3)</f>
        <v>1</v>
      </c>
    </row>
    <row r="272" spans="1:16" ht="12.6" customHeight="1" x14ac:dyDescent="0.2">
      <c r="A272" s="5" t="str">
        <f>('Drivers Standings'!B11)</f>
        <v>Kyle Busch</v>
      </c>
      <c r="B272" s="5">
        <f>('Drivers Standings'!C11)</f>
        <v>461</v>
      </c>
      <c r="C272" s="5">
        <f>('Drivers Standings'!D11)</f>
        <v>0</v>
      </c>
      <c r="D272" s="5">
        <f>('Drivers Standings'!E11)</f>
        <v>0</v>
      </c>
      <c r="E272" s="5" t="str">
        <f>('Drivers Standings'!B8)</f>
        <v>Chase Elliott</v>
      </c>
      <c r="F272" s="5">
        <f>('Drivers Standings'!C8)</f>
        <v>702</v>
      </c>
      <c r="G272" s="5">
        <f>('Drivers Standings'!D8)</f>
        <v>1</v>
      </c>
      <c r="H272" s="5">
        <f>('Drivers Standings'!E8)</f>
        <v>1</v>
      </c>
      <c r="I272" s="5" t="str">
        <f>('Drivers Standings'!B13)</f>
        <v>Ross Chastain</v>
      </c>
      <c r="J272" s="5">
        <f>('Drivers Standings'!C13)</f>
        <v>517</v>
      </c>
      <c r="K272" s="5">
        <f>('Drivers Standings'!D13)</f>
        <v>1</v>
      </c>
      <c r="L272" s="5">
        <f>('Drivers Standings'!E13)</f>
        <v>1</v>
      </c>
      <c r="M272" s="5" t="str">
        <f>('Drivers Standings'!B13)</f>
        <v>Ross Chastain</v>
      </c>
      <c r="N272" s="5">
        <f>('Drivers Standings'!C13)</f>
        <v>517</v>
      </c>
      <c r="O272" s="5">
        <f>('Drivers Standings'!D13)</f>
        <v>1</v>
      </c>
      <c r="P272" s="5">
        <f>('Drivers Standings'!E13)</f>
        <v>1</v>
      </c>
    </row>
    <row r="273" spans="1:16" ht="12.6" customHeight="1" x14ac:dyDescent="0.2">
      <c r="A273" s="5" t="str">
        <f>('Drivers Standings'!B12)</f>
        <v>Brad Keselowski</v>
      </c>
      <c r="B273" s="5">
        <f>('Drivers Standings'!C12)</f>
        <v>360</v>
      </c>
      <c r="C273" s="5">
        <f>('Drivers Standings'!D12)</f>
        <v>0</v>
      </c>
      <c r="D273" s="5">
        <f>('Drivers Standings'!E12)</f>
        <v>0</v>
      </c>
      <c r="E273" s="5" t="str">
        <f>('Drivers Standings'!B16)</f>
        <v>Bubba Wallace</v>
      </c>
      <c r="F273" s="5">
        <f>('Drivers Standings'!C16)</f>
        <v>500</v>
      </c>
      <c r="G273" s="5">
        <f>('Drivers Standings'!D16)</f>
        <v>1</v>
      </c>
      <c r="H273" s="5">
        <f>('Drivers Standings'!E16)</f>
        <v>0</v>
      </c>
      <c r="I273" s="5" t="str">
        <f>('Drivers Standings'!B17)</f>
        <v>S. VanGiesbergen</v>
      </c>
      <c r="J273" s="5">
        <f>('Drivers Standings'!C17)</f>
        <v>374</v>
      </c>
      <c r="K273" s="5">
        <f>('Drivers Standings'!D17)</f>
        <v>1</v>
      </c>
      <c r="L273" s="5">
        <f>('Drivers Standings'!E17)</f>
        <v>1</v>
      </c>
      <c r="M273" s="5" t="str">
        <f>('Drivers Standings'!B18)</f>
        <v>Austin Cindric</v>
      </c>
      <c r="N273" s="5">
        <f>('Drivers Standings'!C18)</f>
        <v>417</v>
      </c>
      <c r="O273" s="5">
        <f>('Drivers Standings'!D18)</f>
        <v>1</v>
      </c>
      <c r="P273" s="5">
        <f>('Drivers Standings'!E18)</f>
        <v>1</v>
      </c>
    </row>
    <row r="274" spans="1:16" ht="12.6" customHeight="1" x14ac:dyDescent="0.2">
      <c r="A274" s="5" t="str">
        <f>('Drivers Standings'!B24)</f>
        <v>Josh Berry</v>
      </c>
      <c r="B274" s="5">
        <f>('Drivers Standings'!C24)</f>
        <v>399</v>
      </c>
      <c r="C274" s="5">
        <f>('Drivers Standings'!D24)</f>
        <v>1</v>
      </c>
      <c r="D274" s="5">
        <f>('Drivers Standings'!E24)</f>
        <v>1</v>
      </c>
      <c r="E274" s="5" t="str">
        <f>('Drivers Standings'!B21)</f>
        <v>Noah Gragson</v>
      </c>
      <c r="F274" s="5">
        <f>('Drivers Standings'!C21)</f>
        <v>271</v>
      </c>
      <c r="G274" s="5">
        <f>('Drivers Standings'!D21)</f>
        <v>0</v>
      </c>
      <c r="H274" s="5">
        <f>('Drivers Standings'!E21)</f>
        <v>0</v>
      </c>
      <c r="I274" s="5" t="str">
        <f>('Drivers Standings'!B19)</f>
        <v>Daniel Suarez</v>
      </c>
      <c r="J274" s="5">
        <f>('Drivers Standings'!C19)</f>
        <v>341</v>
      </c>
      <c r="K274" s="5">
        <f>('Drivers Standings'!D19)</f>
        <v>0</v>
      </c>
      <c r="L274" s="5">
        <f>('Drivers Standings'!E19)</f>
        <v>0</v>
      </c>
      <c r="M274" s="5" t="str">
        <f>('Drivers Standings'!B20)</f>
        <v>Carson Hocevar</v>
      </c>
      <c r="N274" s="5">
        <f>('Drivers Standings'!C20)</f>
        <v>375</v>
      </c>
      <c r="O274" s="5">
        <f>('Drivers Standings'!D20)</f>
        <v>0</v>
      </c>
      <c r="P274" s="5">
        <f>('Drivers Standings'!E20)</f>
        <v>0</v>
      </c>
    </row>
    <row r="275" spans="1:16" ht="12.6" customHeight="1" x14ac:dyDescent="0.2">
      <c r="A275" s="5" t="str">
        <f>('Drivers Standings'!B26)</f>
        <v>Mike McDowell</v>
      </c>
      <c r="B275" s="5">
        <f>('Drivers Standings'!C26)</f>
        <v>423</v>
      </c>
      <c r="C275" s="5">
        <f>('Drivers Standings'!D26)</f>
        <v>0</v>
      </c>
      <c r="D275" s="5">
        <f>('Drivers Standings'!E26)</f>
        <v>0</v>
      </c>
      <c r="E275" s="5" t="str">
        <f>('Drivers Standings'!B29)</f>
        <v>Justin Haley</v>
      </c>
      <c r="F275" s="5">
        <f>('Drivers Standings'!C29)</f>
        <v>337</v>
      </c>
      <c r="G275" s="5">
        <f>('Drivers Standings'!D29)</f>
        <v>0</v>
      </c>
      <c r="H275" s="5">
        <f>('Drivers Standings'!E29)</f>
        <v>0</v>
      </c>
      <c r="I275" s="5" t="str">
        <f>('Drivers Standings'!B24)</f>
        <v>Josh Berry</v>
      </c>
      <c r="J275" s="5">
        <f>('Drivers Standings'!C24)</f>
        <v>399</v>
      </c>
      <c r="K275" s="5">
        <f>('Drivers Standings'!D24)</f>
        <v>1</v>
      </c>
      <c r="L275" s="5">
        <f>('Drivers Standings'!E24)</f>
        <v>1</v>
      </c>
      <c r="M275" s="5" t="str">
        <f>('Drivers Standings'!B24)</f>
        <v>Josh Berry</v>
      </c>
      <c r="N275" s="5">
        <f>('Drivers Standings'!C24)</f>
        <v>399</v>
      </c>
      <c r="O275" s="5">
        <f>('Drivers Standings'!D24)</f>
        <v>1</v>
      </c>
      <c r="P275" s="5">
        <f>('Drivers Standings'!E24)</f>
        <v>1</v>
      </c>
    </row>
    <row r="276" spans="1:16" ht="12.6" customHeight="1" x14ac:dyDescent="0.2">
      <c r="A276" s="5" t="str">
        <f>('Drivers Standings'!B27)</f>
        <v>Ricky Stenhouse</v>
      </c>
      <c r="B276" s="5">
        <f>('Drivers Standings'!C27)</f>
        <v>392</v>
      </c>
      <c r="C276" s="5">
        <f>('Drivers Standings'!D27)</f>
        <v>0</v>
      </c>
      <c r="D276" s="5">
        <f>('Drivers Standings'!E27)</f>
        <v>0</v>
      </c>
      <c r="E276" s="5" t="str">
        <f>('Drivers Standings'!B32)</f>
        <v>Todd Gilliland</v>
      </c>
      <c r="F276" s="5">
        <f>('Drivers Standings'!C32)</f>
        <v>333</v>
      </c>
      <c r="G276" s="5">
        <f>('Drivers Standings'!D32)</f>
        <v>0</v>
      </c>
      <c r="H276" s="5">
        <f>('Drivers Standings'!E32)</f>
        <v>0</v>
      </c>
      <c r="I276" s="5" t="str">
        <f>('Drivers Standings'!B28)</f>
        <v>Erik Jones</v>
      </c>
      <c r="J276" s="5">
        <f>('Drivers Standings'!C28)</f>
        <v>411</v>
      </c>
      <c r="K276" s="5">
        <f>('Drivers Standings'!D28)</f>
        <v>0</v>
      </c>
      <c r="L276" s="5">
        <f>('Drivers Standings'!E28)</f>
        <v>0</v>
      </c>
      <c r="M276" s="5" t="str">
        <f>('Drivers Standings'!B28)</f>
        <v>Erik Jones</v>
      </c>
      <c r="N276" s="5">
        <f>('Drivers Standings'!C28)</f>
        <v>411</v>
      </c>
      <c r="O276" s="5">
        <f>('Drivers Standings'!D28)</f>
        <v>0</v>
      </c>
      <c r="P276" s="5">
        <f>('Drivers Standings'!E28)</f>
        <v>0</v>
      </c>
    </row>
    <row r="277" spans="1:16" s="77" customFormat="1" ht="12.6" customHeight="1" x14ac:dyDescent="0.2">
      <c r="B277" s="43">
        <f>SUM(B269:B276)</f>
        <v>3977</v>
      </c>
      <c r="F277" s="43">
        <f>SUM(F269:F276)</f>
        <v>4046</v>
      </c>
      <c r="J277" s="43">
        <f>SUM(J269:J276)</f>
        <v>4032</v>
      </c>
      <c r="N277" s="43">
        <f>SUM(N269:N276)</f>
        <v>4104</v>
      </c>
    </row>
    <row r="278" spans="1:16" s="34" customFormat="1" ht="12.6" customHeight="1" x14ac:dyDescent="0.2">
      <c r="B278" s="19"/>
      <c r="C278" s="4"/>
      <c r="F278" s="19"/>
      <c r="J278" s="19"/>
      <c r="N278" s="19"/>
    </row>
    <row r="279" spans="1:16" ht="12.6" customHeight="1" x14ac:dyDescent="0.2">
      <c r="B279" s="2"/>
      <c r="F279" s="2"/>
    </row>
    <row r="280" spans="1:16" ht="12.6" customHeight="1" x14ac:dyDescent="0.2">
      <c r="A280" s="95" t="s">
        <v>134</v>
      </c>
    </row>
    <row r="281" spans="1:16" s="21" customFormat="1" ht="12.6" customHeight="1" x14ac:dyDescent="0.2">
      <c r="A281" s="71" t="s">
        <v>161</v>
      </c>
      <c r="B281" s="21">
        <f>SUM(C283:C290)</f>
        <v>6</v>
      </c>
      <c r="C281" s="37">
        <f>SUM(D283:D290)</f>
        <v>5</v>
      </c>
      <c r="E281" s="71" t="s">
        <v>135</v>
      </c>
      <c r="F281" s="21">
        <f>SUM(G283:G290)</f>
        <v>7</v>
      </c>
      <c r="G281" s="37">
        <f>SUM(H283:H290)</f>
        <v>6</v>
      </c>
      <c r="I281" s="71" t="s">
        <v>136</v>
      </c>
      <c r="J281" s="21">
        <f>SUM(K283:K290)</f>
        <v>4</v>
      </c>
      <c r="K281" s="37">
        <f>SUM(L283:L290)</f>
        <v>3</v>
      </c>
      <c r="M281" s="71" t="s">
        <v>137</v>
      </c>
      <c r="N281" s="21">
        <f>SUM(O283:O290)</f>
        <v>4</v>
      </c>
      <c r="O281" s="37">
        <f>SUM(P283:P290)</f>
        <v>3</v>
      </c>
    </row>
    <row r="282" spans="1:16" ht="12.6" customHeight="1" x14ac:dyDescent="0.2">
      <c r="A282" s="4"/>
      <c r="B282" s="4"/>
      <c r="E282" s="4"/>
      <c r="F282" s="4"/>
      <c r="I282" s="4"/>
      <c r="J282" s="4"/>
      <c r="M282" s="4"/>
      <c r="N282" s="4"/>
    </row>
    <row r="283" spans="1:16" ht="12.6" customHeight="1" x14ac:dyDescent="0.2">
      <c r="A283" s="5" t="str">
        <f>('Drivers Standings'!B1)</f>
        <v>Kyle Larson</v>
      </c>
      <c r="B283" s="5">
        <f>('Drivers Standings'!C1)</f>
        <v>664</v>
      </c>
      <c r="C283" s="5">
        <f>('Drivers Standings'!D1)</f>
        <v>1</v>
      </c>
      <c r="D283" s="5">
        <f>('Drivers Standings'!E1)</f>
        <v>1</v>
      </c>
      <c r="E283" s="5" t="str">
        <f>('Drivers Standings'!B1)</f>
        <v>Kyle Larson</v>
      </c>
      <c r="F283" s="5">
        <f>('Drivers Standings'!C1)</f>
        <v>664</v>
      </c>
      <c r="G283" s="5">
        <f>('Drivers Standings'!D1)</f>
        <v>1</v>
      </c>
      <c r="H283" s="5">
        <f>('Drivers Standings'!E1)</f>
        <v>1</v>
      </c>
      <c r="I283" s="5" t="str">
        <f>('Drivers Standings'!B1)</f>
        <v>Kyle Larson</v>
      </c>
      <c r="J283" s="5">
        <f>('Drivers Standings'!C1)</f>
        <v>664</v>
      </c>
      <c r="K283" s="5">
        <f>('Drivers Standings'!D1)</f>
        <v>1</v>
      </c>
      <c r="L283" s="5">
        <f>('Drivers Standings'!E1)</f>
        <v>1</v>
      </c>
      <c r="M283" s="5" t="str">
        <f>('Drivers Standings'!B1)</f>
        <v>Kyle Larson</v>
      </c>
      <c r="N283" s="5">
        <f>('Drivers Standings'!C1)</f>
        <v>664</v>
      </c>
      <c r="O283" s="5">
        <f>('Drivers Standings'!D1)</f>
        <v>1</v>
      </c>
      <c r="P283" s="5">
        <f>('Drivers Standings'!E1)</f>
        <v>1</v>
      </c>
    </row>
    <row r="284" spans="1:16" ht="12.6" customHeight="1" x14ac:dyDescent="0.2">
      <c r="A284" s="5" t="str">
        <f>('Drivers Standings'!B2)</f>
        <v>William Byron</v>
      </c>
      <c r="B284" s="5">
        <f>('Drivers Standings'!C2)</f>
        <v>686</v>
      </c>
      <c r="C284" s="5">
        <f>('Drivers Standings'!D2)</f>
        <v>1</v>
      </c>
      <c r="D284" s="5">
        <f>('Drivers Standings'!E2)</f>
        <v>1</v>
      </c>
      <c r="E284" s="5" t="str">
        <f>('Drivers Standings'!B2)</f>
        <v>William Byron</v>
      </c>
      <c r="F284" s="5">
        <f>('Drivers Standings'!C2)</f>
        <v>686</v>
      </c>
      <c r="G284" s="5">
        <f>('Drivers Standings'!D2)</f>
        <v>1</v>
      </c>
      <c r="H284" s="5">
        <f>('Drivers Standings'!E2)</f>
        <v>1</v>
      </c>
      <c r="I284" s="5" t="str">
        <f>('Drivers Standings'!B8)</f>
        <v>Chase Elliott</v>
      </c>
      <c r="J284" s="5">
        <f>('Drivers Standings'!C8)</f>
        <v>702</v>
      </c>
      <c r="K284" s="5">
        <f>('Drivers Standings'!D8)</f>
        <v>1</v>
      </c>
      <c r="L284" s="5">
        <f>('Drivers Standings'!E8)</f>
        <v>1</v>
      </c>
      <c r="M284" s="5" t="str">
        <f>('Drivers Standings'!B4)</f>
        <v>Ryan Blaney</v>
      </c>
      <c r="N284" s="5">
        <f>('Drivers Standings'!C4)</f>
        <v>576</v>
      </c>
      <c r="O284" s="5">
        <f>('Drivers Standings'!D4)</f>
        <v>1</v>
      </c>
      <c r="P284" s="5">
        <f>('Drivers Standings'!E4)</f>
        <v>1</v>
      </c>
    </row>
    <row r="285" spans="1:16" ht="12.6" customHeight="1" x14ac:dyDescent="0.2">
      <c r="A285" s="5" t="str">
        <f>('Drivers Standings'!B3)</f>
        <v>Chris Bell</v>
      </c>
      <c r="B285" s="5">
        <f>('Drivers Standings'!C3)</f>
        <v>635</v>
      </c>
      <c r="C285" s="5">
        <f>('Drivers Standings'!D3)</f>
        <v>1</v>
      </c>
      <c r="D285" s="5">
        <f>('Drivers Standings'!E3)</f>
        <v>1</v>
      </c>
      <c r="E285" s="5" t="str">
        <f>('Drivers Standings'!B3)</f>
        <v>Chris Bell</v>
      </c>
      <c r="F285" s="5">
        <f>('Drivers Standings'!C3)</f>
        <v>635</v>
      </c>
      <c r="G285" s="5">
        <f>('Drivers Standings'!D3)</f>
        <v>1</v>
      </c>
      <c r="H285" s="5">
        <f>('Drivers Standings'!E3)</f>
        <v>1</v>
      </c>
      <c r="I285" s="5" t="str">
        <f>('Drivers Standings'!B9)</f>
        <v>Ty Gibbs</v>
      </c>
      <c r="J285" s="5">
        <f>('Drivers Standings'!C9)</f>
        <v>448</v>
      </c>
      <c r="K285" s="5">
        <f>('Drivers Standings'!D9)</f>
        <v>0</v>
      </c>
      <c r="L285" s="5">
        <f>('Drivers Standings'!E9)</f>
        <v>0</v>
      </c>
      <c r="M285" s="5" t="str">
        <f>('Drivers Standings'!B6)</f>
        <v>Joey Logano</v>
      </c>
      <c r="N285" s="5">
        <f>('Drivers Standings'!C6)</f>
        <v>524</v>
      </c>
      <c r="O285" s="5">
        <f>('Drivers Standings'!D6)</f>
        <v>1</v>
      </c>
      <c r="P285" s="5">
        <f>('Drivers Standings'!E6)</f>
        <v>1</v>
      </c>
    </row>
    <row r="286" spans="1:16" ht="12.6" customHeight="1" x14ac:dyDescent="0.2">
      <c r="A286" s="5" t="str">
        <f>('Drivers Standings'!B16)</f>
        <v>Bubba Wallace</v>
      </c>
      <c r="B286" s="5">
        <f>('Drivers Standings'!C16)</f>
        <v>500</v>
      </c>
      <c r="C286" s="5">
        <f>('Drivers Standings'!D16)</f>
        <v>1</v>
      </c>
      <c r="D286" s="5">
        <f>('Drivers Standings'!E16)</f>
        <v>0</v>
      </c>
      <c r="E286" s="5" t="str">
        <f>('Drivers Standings'!B16)</f>
        <v>Bubba Wallace</v>
      </c>
      <c r="F286" s="5">
        <f>('Drivers Standings'!C16)</f>
        <v>500</v>
      </c>
      <c r="G286" s="5">
        <f>('Drivers Standings'!D16)</f>
        <v>1</v>
      </c>
      <c r="H286" s="5">
        <f>('Drivers Standings'!E16)</f>
        <v>0</v>
      </c>
      <c r="I286" s="5" t="str">
        <f>('Drivers Standings'!B11)</f>
        <v>Kyle Busch</v>
      </c>
      <c r="J286" s="5">
        <f>('Drivers Standings'!C11)</f>
        <v>461</v>
      </c>
      <c r="K286" s="5">
        <f>('Drivers Standings'!D11)</f>
        <v>0</v>
      </c>
      <c r="L286" s="5">
        <f>('Drivers Standings'!E11)</f>
        <v>0</v>
      </c>
      <c r="M286" s="5" t="str">
        <f>('Drivers Standings'!B7)</f>
        <v>Tyler Reddick</v>
      </c>
      <c r="N286" s="5">
        <f>('Drivers Standings'!C7)</f>
        <v>640</v>
      </c>
      <c r="O286" s="5">
        <f>('Drivers Standings'!D7)</f>
        <v>1</v>
      </c>
      <c r="P286" s="5">
        <f>('Drivers Standings'!E7)</f>
        <v>0</v>
      </c>
    </row>
    <row r="287" spans="1:16" ht="12.6" customHeight="1" x14ac:dyDescent="0.2">
      <c r="A287" s="5" t="str">
        <f>('Drivers Standings'!B17)</f>
        <v>S. VanGiesbergen</v>
      </c>
      <c r="B287" s="5">
        <f>('Drivers Standings'!C17)</f>
        <v>374</v>
      </c>
      <c r="C287" s="5">
        <f>('Drivers Standings'!D17)</f>
        <v>1</v>
      </c>
      <c r="D287" s="5">
        <f>('Drivers Standings'!E17)</f>
        <v>1</v>
      </c>
      <c r="E287" s="5" t="str">
        <f>('Drivers Standings'!B17)</f>
        <v>S. VanGiesbergen</v>
      </c>
      <c r="F287" s="5">
        <f>('Drivers Standings'!C17)</f>
        <v>374</v>
      </c>
      <c r="G287" s="5">
        <f>('Drivers Standings'!D17)</f>
        <v>1</v>
      </c>
      <c r="H287" s="5">
        <f>('Drivers Standings'!E17)</f>
        <v>1</v>
      </c>
      <c r="I287" s="5" t="str">
        <f>('Drivers Standings'!B13)</f>
        <v>Ross Chastain</v>
      </c>
      <c r="J287" s="5">
        <f>('Drivers Standings'!C13)</f>
        <v>517</v>
      </c>
      <c r="K287" s="5">
        <f>('Drivers Standings'!D13)</f>
        <v>1</v>
      </c>
      <c r="L287" s="5">
        <f>('Drivers Standings'!E13)</f>
        <v>1</v>
      </c>
      <c r="M287" s="5" t="str">
        <f>('Drivers Standings'!B19)</f>
        <v>Daniel Suarez</v>
      </c>
      <c r="N287" s="5">
        <f>('Drivers Standings'!C19)</f>
        <v>341</v>
      </c>
      <c r="O287" s="5">
        <f>('Drivers Standings'!D19)</f>
        <v>0</v>
      </c>
      <c r="P287" s="5">
        <f>('Drivers Standings'!E19)</f>
        <v>0</v>
      </c>
    </row>
    <row r="288" spans="1:16" ht="12.6" customHeight="1" x14ac:dyDescent="0.2">
      <c r="A288" s="5" t="str">
        <f>('Drivers Standings'!B19)</f>
        <v>Daniel Suarez</v>
      </c>
      <c r="B288" s="5">
        <f>('Drivers Standings'!C19)</f>
        <v>341</v>
      </c>
      <c r="C288" s="5">
        <f>('Drivers Standings'!D19)</f>
        <v>0</v>
      </c>
      <c r="D288" s="5">
        <f>('Drivers Standings'!E19)</f>
        <v>0</v>
      </c>
      <c r="E288" s="5" t="str">
        <f>('Drivers Standings'!B18)</f>
        <v>Austin Cindric</v>
      </c>
      <c r="F288" s="5">
        <f>('Drivers Standings'!C18)</f>
        <v>417</v>
      </c>
      <c r="G288" s="5">
        <f>('Drivers Standings'!D18)</f>
        <v>1</v>
      </c>
      <c r="H288" s="5">
        <f>('Drivers Standings'!E18)</f>
        <v>1</v>
      </c>
      <c r="I288" s="5" t="str">
        <f>('Drivers Standings'!B14)</f>
        <v>Alex Bowman</v>
      </c>
      <c r="J288" s="5">
        <f>('Drivers Standings'!C14)</f>
        <v>547</v>
      </c>
      <c r="K288" s="5">
        <f>('Drivers Standings'!D14)</f>
        <v>1</v>
      </c>
      <c r="L288" s="5">
        <f>('Drivers Standings'!E14)</f>
        <v>0</v>
      </c>
      <c r="M288" s="5" t="str">
        <f>('Drivers Standings'!B23)</f>
        <v>Zane Smith</v>
      </c>
      <c r="N288" s="5">
        <f>('Drivers Standings'!C23)</f>
        <v>388</v>
      </c>
      <c r="O288" s="5">
        <f>('Drivers Standings'!D23)</f>
        <v>0</v>
      </c>
      <c r="P288" s="5">
        <f>('Drivers Standings'!E23)</f>
        <v>0</v>
      </c>
    </row>
    <row r="289" spans="1:16" ht="12.6" customHeight="1" x14ac:dyDescent="0.2">
      <c r="A289" s="5" t="str">
        <f>('Drivers Standings'!B24)</f>
        <v>Josh Berry</v>
      </c>
      <c r="B289" s="5">
        <f>('Drivers Standings'!C24)</f>
        <v>399</v>
      </c>
      <c r="C289" s="5">
        <f>('Drivers Standings'!D24)</f>
        <v>1</v>
      </c>
      <c r="D289" s="5">
        <f>('Drivers Standings'!E24)</f>
        <v>1</v>
      </c>
      <c r="E289" s="5" t="str">
        <f>('Drivers Standings'!B24)</f>
        <v>Josh Berry</v>
      </c>
      <c r="F289" s="5">
        <f>('Drivers Standings'!C24)</f>
        <v>399</v>
      </c>
      <c r="G289" s="5">
        <f>('Drivers Standings'!D24)</f>
        <v>1</v>
      </c>
      <c r="H289" s="5">
        <f>('Drivers Standings'!E24)</f>
        <v>1</v>
      </c>
      <c r="I289" s="5" t="str">
        <f>('Drivers Standings'!B27)</f>
        <v>Ricky Stenhouse</v>
      </c>
      <c r="J289" s="5">
        <f>('Drivers Standings'!C27)</f>
        <v>392</v>
      </c>
      <c r="K289" s="5">
        <f>('Drivers Standings'!D27)</f>
        <v>0</v>
      </c>
      <c r="L289" s="5">
        <f>('Drivers Standings'!E27)</f>
        <v>0</v>
      </c>
      <c r="M289" s="5" t="str">
        <f>('Drivers Standings'!B27)</f>
        <v>Ricky Stenhouse</v>
      </c>
      <c r="N289" s="5">
        <f>('Drivers Standings'!C27)</f>
        <v>392</v>
      </c>
      <c r="O289" s="5">
        <f>('Drivers Standings'!D27)</f>
        <v>0</v>
      </c>
      <c r="P289" s="5">
        <f>('Drivers Standings'!E27)</f>
        <v>0</v>
      </c>
    </row>
    <row r="290" spans="1:16" ht="12.6" customHeight="1" x14ac:dyDescent="0.2">
      <c r="A290" s="5" t="str">
        <f>('Drivers Standings'!B28)</f>
        <v>Erik Jones</v>
      </c>
      <c r="B290" s="5">
        <f>('Drivers Standings'!C28)</f>
        <v>411</v>
      </c>
      <c r="C290" s="5">
        <f>('Drivers Standings'!D28)</f>
        <v>0</v>
      </c>
      <c r="D290" s="5">
        <f>('Drivers Standings'!E28)</f>
        <v>0</v>
      </c>
      <c r="E290" s="5" t="str">
        <f>('Drivers Standings'!B28)</f>
        <v>Erik Jones</v>
      </c>
      <c r="F290" s="5">
        <f>('Drivers Standings'!C28)</f>
        <v>411</v>
      </c>
      <c r="G290" s="5">
        <f>('Drivers Standings'!D28)</f>
        <v>0</v>
      </c>
      <c r="H290" s="5">
        <f>('Drivers Standings'!E28)</f>
        <v>0</v>
      </c>
      <c r="I290" s="5" t="str">
        <f>('Drivers Standings'!B30)</f>
        <v>Ryan Preece</v>
      </c>
      <c r="J290" s="5">
        <f>('Drivers Standings'!C30)</f>
        <v>484</v>
      </c>
      <c r="K290" s="5">
        <f>('Drivers Standings'!D30)</f>
        <v>0</v>
      </c>
      <c r="L290" s="5">
        <f>('Drivers Standings'!E30)</f>
        <v>0</v>
      </c>
      <c r="M290" s="5" t="str">
        <f>('Drivers Standings'!B28)</f>
        <v>Erik Jones</v>
      </c>
      <c r="N290" s="5">
        <f>('Drivers Standings'!C28)</f>
        <v>411</v>
      </c>
      <c r="O290" s="5">
        <f>('Drivers Standings'!D28)</f>
        <v>0</v>
      </c>
      <c r="P290" s="5">
        <f>('Drivers Standings'!E28)</f>
        <v>0</v>
      </c>
    </row>
    <row r="291" spans="1:16" s="77" customFormat="1" ht="12.6" customHeight="1" x14ac:dyDescent="0.2">
      <c r="B291" s="43">
        <f>SUM(B283:B290)</f>
        <v>4010</v>
      </c>
      <c r="F291" s="43">
        <f>SUM(F283:F290)</f>
        <v>4086</v>
      </c>
      <c r="J291" s="43">
        <f>SUM(J283:J290)</f>
        <v>4215</v>
      </c>
      <c r="N291" s="43">
        <f>SUM(N283:N290)</f>
        <v>3936</v>
      </c>
    </row>
    <row r="292" spans="1:16" ht="12.6" customHeight="1" x14ac:dyDescent="0.2">
      <c r="A292" s="1"/>
    </row>
    <row r="293" spans="1:16" ht="12.6" customHeight="1" x14ac:dyDescent="0.2">
      <c r="B293" s="2"/>
      <c r="F293" s="2"/>
    </row>
    <row r="294" spans="1:16" ht="12.6" customHeight="1" x14ac:dyDescent="0.2">
      <c r="A294" s="5"/>
      <c r="B294" s="8"/>
      <c r="E294" s="5"/>
      <c r="F294" s="8"/>
      <c r="I294" s="5"/>
      <c r="J294" s="8"/>
      <c r="M294" s="5"/>
      <c r="N294" s="8"/>
    </row>
    <row r="295" spans="1:16" s="21" customFormat="1" ht="12.6" customHeight="1" x14ac:dyDescent="0.2">
      <c r="A295" s="71" t="s">
        <v>138</v>
      </c>
      <c r="B295" s="21">
        <f>SUM(C297:C304)</f>
        <v>5</v>
      </c>
      <c r="C295" s="37">
        <f>SUM(D297:D304)</f>
        <v>2</v>
      </c>
      <c r="E295" s="71" t="s">
        <v>139</v>
      </c>
      <c r="F295" s="21">
        <f>SUM(G297:G304)</f>
        <v>5</v>
      </c>
      <c r="G295" s="37">
        <f>SUM(H297:H304)</f>
        <v>4</v>
      </c>
      <c r="I295" s="71" t="s">
        <v>140</v>
      </c>
      <c r="J295" s="21">
        <f>SUM(K297:K304)</f>
        <v>6</v>
      </c>
      <c r="K295" s="37">
        <f>SUM(L297:L304)</f>
        <v>4</v>
      </c>
      <c r="M295" s="71" t="s">
        <v>141</v>
      </c>
      <c r="N295" s="21">
        <f>SUM(O297:O304)</f>
        <v>6</v>
      </c>
      <c r="O295" s="37">
        <f>SUM(P297:P304)</f>
        <v>4</v>
      </c>
    </row>
    <row r="296" spans="1:16" ht="12.6" customHeight="1" x14ac:dyDescent="0.2">
      <c r="A296" s="4"/>
      <c r="B296" s="4"/>
      <c r="E296" s="4"/>
      <c r="F296" s="4"/>
      <c r="I296" s="4"/>
      <c r="J296" s="4"/>
      <c r="M296" s="4"/>
      <c r="N296" s="4"/>
    </row>
    <row r="297" spans="1:16" ht="12.6" customHeight="1" x14ac:dyDescent="0.2">
      <c r="A297" s="5" t="str">
        <f>('Drivers Standings'!B1)</f>
        <v>Kyle Larson</v>
      </c>
      <c r="B297" s="5">
        <f>('Drivers Standings'!C1)</f>
        <v>664</v>
      </c>
      <c r="C297" s="5">
        <f>('Drivers Standings'!D1)</f>
        <v>1</v>
      </c>
      <c r="D297" s="5">
        <f>('Drivers Standings'!E1)</f>
        <v>1</v>
      </c>
      <c r="E297" s="5" t="str">
        <f>('Drivers Standings'!B1)</f>
        <v>Kyle Larson</v>
      </c>
      <c r="F297" s="5">
        <f>('Drivers Standings'!C1)</f>
        <v>664</v>
      </c>
      <c r="G297" s="5">
        <f>('Drivers Standings'!D1)</f>
        <v>1</v>
      </c>
      <c r="H297" s="5">
        <f>('Drivers Standings'!E1)</f>
        <v>1</v>
      </c>
      <c r="I297" s="5" t="str">
        <f>('Drivers Standings'!B1)</f>
        <v>Kyle Larson</v>
      </c>
      <c r="J297" s="5">
        <f>('Drivers Standings'!C1)</f>
        <v>664</v>
      </c>
      <c r="K297" s="5">
        <f>('Drivers Standings'!D1)</f>
        <v>1</v>
      </c>
      <c r="L297" s="5">
        <f>('Drivers Standings'!E1)</f>
        <v>1</v>
      </c>
      <c r="M297" s="5" t="str">
        <f>('Drivers Standings'!B2)</f>
        <v>William Byron</v>
      </c>
      <c r="N297" s="5">
        <f>('Drivers Standings'!C2)</f>
        <v>686</v>
      </c>
      <c r="O297" s="5">
        <f>('Drivers Standings'!D2)</f>
        <v>1</v>
      </c>
      <c r="P297" s="5">
        <f>('Drivers Standings'!E2)</f>
        <v>1</v>
      </c>
    </row>
    <row r="298" spans="1:16" ht="12.6" customHeight="1" x14ac:dyDescent="0.2">
      <c r="A298" s="5" t="str">
        <f>('Drivers Standings'!B5)</f>
        <v>Denny Hamlin</v>
      </c>
      <c r="B298" s="5">
        <f>('Drivers Standings'!C5)</f>
        <v>663</v>
      </c>
      <c r="C298" s="5">
        <f>('Drivers Standings'!D5)</f>
        <v>1</v>
      </c>
      <c r="D298" s="5">
        <f>('Drivers Standings'!E5)</f>
        <v>1</v>
      </c>
      <c r="E298" s="5" t="str">
        <f>('Drivers Standings'!B6)</f>
        <v>Joey Logano</v>
      </c>
      <c r="F298" s="5">
        <f>('Drivers Standings'!C6)</f>
        <v>524</v>
      </c>
      <c r="G298" s="5">
        <f>('Drivers Standings'!D6)</f>
        <v>1</v>
      </c>
      <c r="H298" s="5">
        <f>('Drivers Standings'!E6)</f>
        <v>1</v>
      </c>
      <c r="I298" s="5" t="str">
        <f>('Drivers Standings'!B2)</f>
        <v>William Byron</v>
      </c>
      <c r="J298" s="5">
        <f>('Drivers Standings'!C2)</f>
        <v>686</v>
      </c>
      <c r="K298" s="5">
        <f>('Drivers Standings'!D2)</f>
        <v>1</v>
      </c>
      <c r="L298" s="5">
        <f>('Drivers Standings'!E2)</f>
        <v>1</v>
      </c>
      <c r="M298" s="5" t="str">
        <f>('Drivers Standings'!B8)</f>
        <v>Chase Elliott</v>
      </c>
      <c r="N298" s="5">
        <f>('Drivers Standings'!C8)</f>
        <v>702</v>
      </c>
      <c r="O298" s="5">
        <f>('Drivers Standings'!D8)</f>
        <v>1</v>
      </c>
      <c r="P298" s="5">
        <f>('Drivers Standings'!E8)</f>
        <v>1</v>
      </c>
    </row>
    <row r="299" spans="1:16" ht="12.6" customHeight="1" x14ac:dyDescent="0.2">
      <c r="A299" s="5" t="str">
        <f>('Drivers Standings'!B7)</f>
        <v>Tyler Reddick</v>
      </c>
      <c r="B299" s="5">
        <f>('Drivers Standings'!C7)</f>
        <v>640</v>
      </c>
      <c r="C299" s="5">
        <f>('Drivers Standings'!D7)</f>
        <v>1</v>
      </c>
      <c r="D299" s="5">
        <f>('Drivers Standings'!E7)</f>
        <v>0</v>
      </c>
      <c r="E299" s="5" t="str">
        <f>('Drivers Standings'!B8)</f>
        <v>Chase Elliott</v>
      </c>
      <c r="F299" s="5">
        <f>('Drivers Standings'!C8)</f>
        <v>702</v>
      </c>
      <c r="G299" s="5">
        <f>('Drivers Standings'!D8)</f>
        <v>1</v>
      </c>
      <c r="H299" s="5">
        <f>('Drivers Standings'!E8)</f>
        <v>1</v>
      </c>
      <c r="I299" s="5" t="str">
        <f>('Drivers Standings'!B4)</f>
        <v>Ryan Blaney</v>
      </c>
      <c r="J299" s="5">
        <f>('Drivers Standings'!C4)</f>
        <v>576</v>
      </c>
      <c r="K299" s="5">
        <f>('Drivers Standings'!D4)</f>
        <v>1</v>
      </c>
      <c r="L299" s="5">
        <f>('Drivers Standings'!E4)</f>
        <v>1</v>
      </c>
      <c r="M299" s="5" t="str">
        <f>('Drivers Standings'!B10)</f>
        <v>Chase Briscoe</v>
      </c>
      <c r="N299" s="5">
        <f>('Drivers Standings'!C10)</f>
        <v>570</v>
      </c>
      <c r="O299" s="5">
        <f>('Drivers Standings'!D10)</f>
        <v>1</v>
      </c>
      <c r="P299" s="5">
        <f>('Drivers Standings'!E10)</f>
        <v>1</v>
      </c>
    </row>
    <row r="300" spans="1:16" ht="12.6" customHeight="1" x14ac:dyDescent="0.2">
      <c r="A300" s="5" t="str">
        <f>('Drivers Standings'!B14)</f>
        <v>Alex Bowman</v>
      </c>
      <c r="B300" s="5">
        <f>('Drivers Standings'!C14)</f>
        <v>547</v>
      </c>
      <c r="C300" s="5">
        <f>('Drivers Standings'!D14)</f>
        <v>1</v>
      </c>
      <c r="D300" s="5">
        <f>('Drivers Standings'!E14)</f>
        <v>0</v>
      </c>
      <c r="E300" s="5" t="str">
        <f>('Drivers Standings'!B11)</f>
        <v>Kyle Busch</v>
      </c>
      <c r="F300" s="5">
        <f>('Drivers Standings'!C11)</f>
        <v>461</v>
      </c>
      <c r="G300" s="5">
        <f>('Drivers Standings'!D11)</f>
        <v>0</v>
      </c>
      <c r="H300" s="5">
        <f>('Drivers Standings'!E11)</f>
        <v>0</v>
      </c>
      <c r="I300" s="5" t="str">
        <f>('Drivers Standings'!B14)</f>
        <v>Alex Bowman</v>
      </c>
      <c r="J300" s="5">
        <f>('Drivers Standings'!C14)</f>
        <v>547</v>
      </c>
      <c r="K300" s="5">
        <f>('Drivers Standings'!D14)</f>
        <v>1</v>
      </c>
      <c r="L300" s="5">
        <f>('Drivers Standings'!E14)</f>
        <v>0</v>
      </c>
      <c r="M300" s="5" t="str">
        <f>('Drivers Standings'!B12)</f>
        <v>Brad Keselowski</v>
      </c>
      <c r="N300" s="5">
        <f>('Drivers Standings'!C12)</f>
        <v>360</v>
      </c>
      <c r="O300" s="5">
        <f>('Drivers Standings'!D12)</f>
        <v>0</v>
      </c>
      <c r="P300" s="5">
        <f>('Drivers Standings'!E12)</f>
        <v>0</v>
      </c>
    </row>
    <row r="301" spans="1:16" ht="12.6" customHeight="1" x14ac:dyDescent="0.2">
      <c r="A301" s="5" t="str">
        <f>('Drivers Standings'!B15)</f>
        <v>Chris Buescher</v>
      </c>
      <c r="B301" s="5">
        <f>('Drivers Standings'!C15)</f>
        <v>528</v>
      </c>
      <c r="C301" s="5">
        <f>('Drivers Standings'!D15)</f>
        <v>1</v>
      </c>
      <c r="D301" s="5">
        <f>('Drivers Standings'!E15)</f>
        <v>0</v>
      </c>
      <c r="E301" s="5" t="str">
        <f>('Drivers Standings'!B16)</f>
        <v>Bubba Wallace</v>
      </c>
      <c r="F301" s="5">
        <f>('Drivers Standings'!C16)</f>
        <v>500</v>
      </c>
      <c r="G301" s="5">
        <f>('Drivers Standings'!D16)</f>
        <v>1</v>
      </c>
      <c r="H301" s="5">
        <f>('Drivers Standings'!E16)</f>
        <v>0</v>
      </c>
      <c r="I301" s="5" t="str">
        <f>('Drivers Standings'!B16)</f>
        <v>Bubba Wallace</v>
      </c>
      <c r="J301" s="5">
        <f>('Drivers Standings'!C16)</f>
        <v>500</v>
      </c>
      <c r="K301" s="5">
        <f>('Drivers Standings'!D16)</f>
        <v>1</v>
      </c>
      <c r="L301" s="5">
        <f>('Drivers Standings'!E16)</f>
        <v>0</v>
      </c>
      <c r="M301" s="5" t="str">
        <f>('Drivers Standings'!B15)</f>
        <v>Chris Buescher</v>
      </c>
      <c r="N301" s="5">
        <f>('Drivers Standings'!C15)</f>
        <v>528</v>
      </c>
      <c r="O301" s="5">
        <f>('Drivers Standings'!D15)</f>
        <v>1</v>
      </c>
      <c r="P301" s="5">
        <f>('Drivers Standings'!E15)</f>
        <v>0</v>
      </c>
    </row>
    <row r="302" spans="1:16" ht="12.6" customHeight="1" x14ac:dyDescent="0.2">
      <c r="A302" s="5" t="str">
        <f>('Drivers Standings'!B19)</f>
        <v>Daniel Suarez</v>
      </c>
      <c r="B302" s="5">
        <f>('Drivers Standings'!C19)</f>
        <v>341</v>
      </c>
      <c r="C302" s="5">
        <f>('Drivers Standings'!D19)</f>
        <v>0</v>
      </c>
      <c r="D302" s="5">
        <f>('Drivers Standings'!E19)</f>
        <v>0</v>
      </c>
      <c r="E302" s="5" t="str">
        <f>('Drivers Standings'!B18)</f>
        <v>Austin Cindric</v>
      </c>
      <c r="F302" s="5">
        <f>('Drivers Standings'!C18)</f>
        <v>417</v>
      </c>
      <c r="G302" s="5">
        <f>('Drivers Standings'!D18)</f>
        <v>1</v>
      </c>
      <c r="H302" s="5">
        <f>('Drivers Standings'!E18)</f>
        <v>1</v>
      </c>
      <c r="I302" s="5" t="str">
        <f>('Drivers Standings'!B22)</f>
        <v>Austin Dillon</v>
      </c>
      <c r="J302" s="5">
        <f>('Drivers Standings'!C22)</f>
        <v>353</v>
      </c>
      <c r="K302" s="5">
        <f>('Drivers Standings'!D22)</f>
        <v>0</v>
      </c>
      <c r="L302" s="5">
        <f>('Drivers Standings'!E22)</f>
        <v>0</v>
      </c>
      <c r="M302" s="5" t="str">
        <f>('Drivers Standings'!B16)</f>
        <v>Bubba Wallace</v>
      </c>
      <c r="N302" s="5">
        <f>('Drivers Standings'!C16)</f>
        <v>500</v>
      </c>
      <c r="O302" s="5">
        <f>('Drivers Standings'!D16)</f>
        <v>1</v>
      </c>
      <c r="P302" s="5">
        <f>('Drivers Standings'!E16)</f>
        <v>0</v>
      </c>
    </row>
    <row r="303" spans="1:16" ht="12.6" customHeight="1" x14ac:dyDescent="0.2">
      <c r="A303" s="5" t="str">
        <f>('Drivers Standings'!B22)</f>
        <v>Austin Dillon</v>
      </c>
      <c r="B303" s="5">
        <f>('Drivers Standings'!C22)</f>
        <v>353</v>
      </c>
      <c r="C303" s="5">
        <f>('Drivers Standings'!D22)</f>
        <v>0</v>
      </c>
      <c r="D303" s="5">
        <f>('Drivers Standings'!E22)</f>
        <v>0</v>
      </c>
      <c r="E303" s="5" t="str">
        <f>('Drivers Standings'!B22)</f>
        <v>Austin Dillon</v>
      </c>
      <c r="F303" s="5">
        <f>('Drivers Standings'!C22)</f>
        <v>353</v>
      </c>
      <c r="G303" s="5">
        <f>('Drivers Standings'!D22)</f>
        <v>0</v>
      </c>
      <c r="H303" s="5">
        <f>('Drivers Standings'!E22)</f>
        <v>0</v>
      </c>
      <c r="I303" s="5" t="str">
        <f>('Drivers Standings'!B23)</f>
        <v>Zane Smith</v>
      </c>
      <c r="J303" s="5">
        <f>('Drivers Standings'!C23)</f>
        <v>388</v>
      </c>
      <c r="K303" s="5">
        <f>('Drivers Standings'!D23)</f>
        <v>0</v>
      </c>
      <c r="L303" s="5">
        <f>('Drivers Standings'!E23)</f>
        <v>0</v>
      </c>
      <c r="M303" s="5" t="str">
        <f>('Drivers Standings'!B18)</f>
        <v>Austin Cindric</v>
      </c>
      <c r="N303" s="5">
        <f>('Drivers Standings'!C18)</f>
        <v>417</v>
      </c>
      <c r="O303" s="5">
        <f>('Drivers Standings'!D18)</f>
        <v>1</v>
      </c>
      <c r="P303" s="5">
        <f>('Drivers Standings'!E18)</f>
        <v>1</v>
      </c>
    </row>
    <row r="304" spans="1:16" ht="12.6" customHeight="1" x14ac:dyDescent="0.2">
      <c r="A304" s="5" t="str">
        <f>('Drivers Standings'!B28)</f>
        <v>Erik Jones</v>
      </c>
      <c r="B304" s="5">
        <f>('Drivers Standings'!C28)</f>
        <v>411</v>
      </c>
      <c r="C304" s="5">
        <f>('Drivers Standings'!D28)</f>
        <v>0</v>
      </c>
      <c r="D304" s="5">
        <f>('Drivers Standings'!E28)</f>
        <v>0</v>
      </c>
      <c r="E304" s="5" t="str">
        <f>('Drivers Standings'!B27)</f>
        <v>Ricky Stenhouse</v>
      </c>
      <c r="F304" s="5">
        <f>('Drivers Standings'!C27)</f>
        <v>392</v>
      </c>
      <c r="G304" s="5">
        <f>('Drivers Standings'!D27)</f>
        <v>0</v>
      </c>
      <c r="H304" s="5">
        <f>('Drivers Standings'!E27)</f>
        <v>0</v>
      </c>
      <c r="I304" s="5" t="str">
        <f>('Drivers Standings'!B24)</f>
        <v>Josh Berry</v>
      </c>
      <c r="J304" s="5">
        <f>('Drivers Standings'!C24)</f>
        <v>399</v>
      </c>
      <c r="K304" s="5">
        <f>('Drivers Standings'!D24)</f>
        <v>1</v>
      </c>
      <c r="L304" s="5">
        <f>('Drivers Standings'!E24)</f>
        <v>1</v>
      </c>
      <c r="M304" s="5" t="str">
        <f>('Drivers Standings'!B28)</f>
        <v>Erik Jones</v>
      </c>
      <c r="N304" s="5">
        <f>('Drivers Standings'!C28)</f>
        <v>411</v>
      </c>
      <c r="O304" s="5">
        <f>('Drivers Standings'!D28)</f>
        <v>0</v>
      </c>
      <c r="P304" s="5">
        <f>('Drivers Standings'!E28)</f>
        <v>0</v>
      </c>
    </row>
    <row r="305" spans="1:16" s="77" customFormat="1" ht="12.6" customHeight="1" x14ac:dyDescent="0.2">
      <c r="B305" s="43">
        <f>SUM(B297:B304)</f>
        <v>4147</v>
      </c>
      <c r="F305" s="43">
        <f>SUM(F297:F304)</f>
        <v>4013</v>
      </c>
      <c r="J305" s="43">
        <f>SUM(J297:J304)</f>
        <v>4113</v>
      </c>
      <c r="N305" s="43">
        <f>SUM(N297:N304)</f>
        <v>4174</v>
      </c>
    </row>
    <row r="306" spans="1:16" ht="12.6" customHeight="1" x14ac:dyDescent="0.2">
      <c r="A306" s="5"/>
      <c r="B306" s="8"/>
      <c r="E306" s="5"/>
      <c r="F306" s="8"/>
      <c r="I306" s="5"/>
      <c r="J306" s="8"/>
      <c r="M306" s="5"/>
      <c r="N306" s="8"/>
    </row>
    <row r="307" spans="1:16" ht="12.6" customHeight="1" x14ac:dyDescent="0.2">
      <c r="B307" s="8"/>
      <c r="F307" s="8"/>
      <c r="I307" s="5"/>
      <c r="J307" s="8"/>
      <c r="M307" s="5"/>
      <c r="N307" s="8"/>
    </row>
    <row r="308" spans="1:16" ht="12.6" customHeight="1" x14ac:dyDescent="0.2">
      <c r="A308" s="96" t="s">
        <v>143</v>
      </c>
      <c r="B308" s="8"/>
      <c r="E308" s="96" t="s">
        <v>145</v>
      </c>
      <c r="F308" s="8"/>
      <c r="I308" s="5"/>
      <c r="J308" s="8"/>
      <c r="M308" s="5"/>
      <c r="N308" s="8"/>
    </row>
    <row r="309" spans="1:16" s="21" customFormat="1" ht="12.6" customHeight="1" x14ac:dyDescent="0.2">
      <c r="A309" s="71" t="s">
        <v>142</v>
      </c>
      <c r="B309" s="21">
        <f>SUM(C311:C318)</f>
        <v>3</v>
      </c>
      <c r="C309" s="37">
        <f>SUM(D311:D318)</f>
        <v>2</v>
      </c>
      <c r="E309" s="71" t="s">
        <v>144</v>
      </c>
      <c r="F309" s="21">
        <f>SUM(G311:G318)</f>
        <v>6</v>
      </c>
      <c r="G309" s="37">
        <f>SUM(H311:H318)</f>
        <v>4</v>
      </c>
      <c r="I309" s="71" t="s">
        <v>146</v>
      </c>
      <c r="J309" s="21">
        <f>SUM(K311:K318)</f>
        <v>5</v>
      </c>
      <c r="K309" s="37">
        <f>SUM(L311:L318)</f>
        <v>4</v>
      </c>
      <c r="M309" s="71" t="s">
        <v>147</v>
      </c>
      <c r="N309" s="21">
        <f>SUM(O311:O318)</f>
        <v>6</v>
      </c>
      <c r="O309" s="37">
        <f>SUM(P311:P318)</f>
        <v>4</v>
      </c>
    </row>
    <row r="310" spans="1:16" ht="12.6" customHeight="1" x14ac:dyDescent="0.2">
      <c r="A310" s="4"/>
      <c r="B310" s="4"/>
      <c r="E310" s="4"/>
      <c r="F310" s="4"/>
      <c r="I310" s="4"/>
      <c r="J310" s="4"/>
      <c r="M310" s="4"/>
      <c r="N310" s="4"/>
    </row>
    <row r="311" spans="1:16" ht="12.6" customHeight="1" x14ac:dyDescent="0.2">
      <c r="A311" s="5" t="str">
        <f>('Drivers Standings'!B2)</f>
        <v>William Byron</v>
      </c>
      <c r="B311" s="5">
        <f>('Drivers Standings'!C2)</f>
        <v>686</v>
      </c>
      <c r="C311" s="5">
        <f>('Drivers Standings'!D2)</f>
        <v>1</v>
      </c>
      <c r="D311" s="5">
        <f>('Drivers Standings'!E2)</f>
        <v>1</v>
      </c>
      <c r="E311" s="5" t="str">
        <f>('Drivers Standings'!B4)</f>
        <v>Ryan Blaney</v>
      </c>
      <c r="F311" s="5">
        <f>('Drivers Standings'!C4)</f>
        <v>576</v>
      </c>
      <c r="G311" s="5">
        <f>('Drivers Standings'!D4)</f>
        <v>1</v>
      </c>
      <c r="H311" s="5">
        <f>('Drivers Standings'!E4)</f>
        <v>1</v>
      </c>
      <c r="I311" s="5" t="str">
        <f>('Drivers Standings'!B1)</f>
        <v>Kyle Larson</v>
      </c>
      <c r="J311" s="5">
        <f>('Drivers Standings'!C1)</f>
        <v>664</v>
      </c>
      <c r="K311" s="5">
        <f>('Drivers Standings'!D1)</f>
        <v>1</v>
      </c>
      <c r="L311" s="5">
        <f>('Drivers Standings'!E1)</f>
        <v>1</v>
      </c>
      <c r="M311" s="5" t="str">
        <f>('Drivers Standings'!B2)</f>
        <v>William Byron</v>
      </c>
      <c r="N311" s="5">
        <f>('Drivers Standings'!C2)</f>
        <v>686</v>
      </c>
      <c r="O311" s="5">
        <f>('Drivers Standings'!D2)</f>
        <v>1</v>
      </c>
      <c r="P311" s="5">
        <f>('Drivers Standings'!E2)</f>
        <v>1</v>
      </c>
    </row>
    <row r="312" spans="1:16" ht="12.6" customHeight="1" x14ac:dyDescent="0.2">
      <c r="A312" s="5" t="str">
        <f>('Drivers Standings'!B6)</f>
        <v>Joey Logano</v>
      </c>
      <c r="B312" s="5">
        <f>('Drivers Standings'!C6)</f>
        <v>524</v>
      </c>
      <c r="C312" s="5">
        <f>('Drivers Standings'!D6)</f>
        <v>1</v>
      </c>
      <c r="D312" s="5">
        <f>('Drivers Standings'!E6)</f>
        <v>1</v>
      </c>
      <c r="E312" s="5" t="str">
        <f>('Drivers Standings'!B5)</f>
        <v>Denny Hamlin</v>
      </c>
      <c r="F312" s="5">
        <f>('Drivers Standings'!C5)</f>
        <v>663</v>
      </c>
      <c r="G312" s="5">
        <f>('Drivers Standings'!D5)</f>
        <v>1</v>
      </c>
      <c r="H312" s="5">
        <f>('Drivers Standings'!E5)</f>
        <v>1</v>
      </c>
      <c r="I312" s="5" t="str">
        <f>('Drivers Standings'!B6)</f>
        <v>Joey Logano</v>
      </c>
      <c r="J312" s="5">
        <f>('Drivers Standings'!C6)</f>
        <v>524</v>
      </c>
      <c r="K312" s="5">
        <f>('Drivers Standings'!D6)</f>
        <v>1</v>
      </c>
      <c r="L312" s="5">
        <f>('Drivers Standings'!E6)</f>
        <v>1</v>
      </c>
      <c r="M312" s="5" t="str">
        <f>('Drivers Standings'!B5)</f>
        <v>Denny Hamlin</v>
      </c>
      <c r="N312" s="5">
        <f>('Drivers Standings'!C5)</f>
        <v>663</v>
      </c>
      <c r="O312" s="5">
        <f>('Drivers Standings'!D5)</f>
        <v>1</v>
      </c>
      <c r="P312" s="5">
        <f>('Drivers Standings'!E5)</f>
        <v>1</v>
      </c>
    </row>
    <row r="313" spans="1:16" ht="12.6" customHeight="1" x14ac:dyDescent="0.2">
      <c r="A313" s="5" t="str">
        <f>('Drivers Standings'!B7)</f>
        <v>Tyler Reddick</v>
      </c>
      <c r="B313" s="5">
        <f>('Drivers Standings'!C7)</f>
        <v>640</v>
      </c>
      <c r="C313" s="5">
        <f>('Drivers Standings'!D7)</f>
        <v>1</v>
      </c>
      <c r="D313" s="5">
        <f>('Drivers Standings'!E7)</f>
        <v>0</v>
      </c>
      <c r="E313" s="5" t="str">
        <f>('Drivers Standings'!B7)</f>
        <v>Tyler Reddick</v>
      </c>
      <c r="F313" s="5">
        <f>('Drivers Standings'!C7)</f>
        <v>640</v>
      </c>
      <c r="G313" s="5">
        <f>('Drivers Standings'!D7)</f>
        <v>1</v>
      </c>
      <c r="H313" s="5">
        <f>('Drivers Standings'!E7)</f>
        <v>0</v>
      </c>
      <c r="I313" s="5" t="str">
        <f>('Drivers Standings'!B9)</f>
        <v>Ty Gibbs</v>
      </c>
      <c r="J313" s="5">
        <f>('Drivers Standings'!C9)</f>
        <v>448</v>
      </c>
      <c r="K313" s="5">
        <f>('Drivers Standings'!D9)</f>
        <v>0</v>
      </c>
      <c r="L313" s="5">
        <f>('Drivers Standings'!E9)</f>
        <v>0</v>
      </c>
      <c r="M313" s="5" t="str">
        <f>('Drivers Standings'!B10)</f>
        <v>Chase Briscoe</v>
      </c>
      <c r="N313" s="5">
        <f>('Drivers Standings'!C10)</f>
        <v>570</v>
      </c>
      <c r="O313" s="5">
        <f>('Drivers Standings'!D10)</f>
        <v>1</v>
      </c>
      <c r="P313" s="5">
        <f>('Drivers Standings'!E10)</f>
        <v>1</v>
      </c>
    </row>
    <row r="314" spans="1:16" ht="12.6" customHeight="1" x14ac:dyDescent="0.2">
      <c r="A314" s="5" t="str">
        <f>('Drivers Standings'!B9)</f>
        <v>Ty Gibbs</v>
      </c>
      <c r="B314" s="5">
        <f>('Drivers Standings'!C9)</f>
        <v>448</v>
      </c>
      <c r="C314" s="5">
        <f>('Drivers Standings'!D9)</f>
        <v>0</v>
      </c>
      <c r="D314" s="5">
        <f>('Drivers Standings'!E9)</f>
        <v>0</v>
      </c>
      <c r="E314" s="5" t="str">
        <f>('Drivers Standings'!B10)</f>
        <v>Chase Briscoe</v>
      </c>
      <c r="F314" s="5">
        <f>('Drivers Standings'!C10)</f>
        <v>570</v>
      </c>
      <c r="G314" s="5">
        <f>('Drivers Standings'!D10)</f>
        <v>1</v>
      </c>
      <c r="H314" s="5">
        <f>('Drivers Standings'!E10)</f>
        <v>1</v>
      </c>
      <c r="I314" s="5" t="str">
        <f>('Drivers Standings'!B13)</f>
        <v>Ross Chastain</v>
      </c>
      <c r="J314" s="5">
        <f>('Drivers Standings'!C13)</f>
        <v>517</v>
      </c>
      <c r="K314" s="5">
        <f>('Drivers Standings'!D13)</f>
        <v>1</v>
      </c>
      <c r="L314" s="5">
        <f>('Drivers Standings'!E13)</f>
        <v>1</v>
      </c>
      <c r="M314" s="5" t="str">
        <f>('Drivers Standings'!B14)</f>
        <v>Alex Bowman</v>
      </c>
      <c r="N314" s="5">
        <f>('Drivers Standings'!C14)</f>
        <v>547</v>
      </c>
      <c r="O314" s="5">
        <f>('Drivers Standings'!D14)</f>
        <v>1</v>
      </c>
      <c r="P314" s="5">
        <f>('Drivers Standings'!E14)</f>
        <v>0</v>
      </c>
    </row>
    <row r="315" spans="1:16" ht="12.6" customHeight="1" x14ac:dyDescent="0.2">
      <c r="A315" s="5" t="str">
        <f>('Drivers Standings'!B12)</f>
        <v>Brad Keselowski</v>
      </c>
      <c r="B315" s="5">
        <f>('Drivers Standings'!C12)</f>
        <v>360</v>
      </c>
      <c r="C315" s="5">
        <f>('Drivers Standings'!D12)</f>
        <v>0</v>
      </c>
      <c r="D315" s="5">
        <f>('Drivers Standings'!E12)</f>
        <v>0</v>
      </c>
      <c r="E315" s="5" t="str">
        <f>('Drivers Standings'!B16)</f>
        <v>Bubba Wallace</v>
      </c>
      <c r="F315" s="5">
        <f>('Drivers Standings'!C16)</f>
        <v>500</v>
      </c>
      <c r="G315" s="5">
        <f>('Drivers Standings'!D16)</f>
        <v>1</v>
      </c>
      <c r="H315" s="5">
        <f>('Drivers Standings'!E16)</f>
        <v>0</v>
      </c>
      <c r="I315" s="5" t="str">
        <f>('Drivers Standings'!B16)</f>
        <v>Bubba Wallace</v>
      </c>
      <c r="J315" s="5">
        <f>('Drivers Standings'!C16)</f>
        <v>500</v>
      </c>
      <c r="K315" s="5">
        <f>('Drivers Standings'!D16)</f>
        <v>1</v>
      </c>
      <c r="L315" s="5">
        <f>('Drivers Standings'!E16)</f>
        <v>0</v>
      </c>
      <c r="M315" s="5" t="str">
        <f>('Drivers Standings'!B15)</f>
        <v>Chris Buescher</v>
      </c>
      <c r="N315" s="5">
        <f>('Drivers Standings'!C15)</f>
        <v>528</v>
      </c>
      <c r="O315" s="5">
        <f>('Drivers Standings'!D15)</f>
        <v>1</v>
      </c>
      <c r="P315" s="5">
        <f>('Drivers Standings'!E15)</f>
        <v>0</v>
      </c>
    </row>
    <row r="316" spans="1:16" ht="12.6" customHeight="1" x14ac:dyDescent="0.2">
      <c r="A316" s="5" t="str">
        <f>('Drivers Standings'!B22)</f>
        <v>Austin Dillon</v>
      </c>
      <c r="B316" s="5">
        <f>('Drivers Standings'!C22)</f>
        <v>353</v>
      </c>
      <c r="C316" s="5">
        <f>('Drivers Standings'!D22)</f>
        <v>0</v>
      </c>
      <c r="D316" s="5">
        <f>('Drivers Standings'!E22)</f>
        <v>0</v>
      </c>
      <c r="E316" s="5" t="str">
        <f>('Drivers Standings'!B18)</f>
        <v>Austin Cindric</v>
      </c>
      <c r="F316" s="5">
        <f>('Drivers Standings'!C18)</f>
        <v>417</v>
      </c>
      <c r="G316" s="5">
        <f>('Drivers Standings'!D18)</f>
        <v>1</v>
      </c>
      <c r="H316" s="5">
        <f>('Drivers Standings'!E18)</f>
        <v>1</v>
      </c>
      <c r="I316" s="5" t="str">
        <f>('Drivers Standings'!B19)</f>
        <v>Daniel Suarez</v>
      </c>
      <c r="J316" s="5">
        <f>('Drivers Standings'!C19)</f>
        <v>341</v>
      </c>
      <c r="K316" s="5">
        <f>('Drivers Standings'!D19)</f>
        <v>0</v>
      </c>
      <c r="L316" s="5">
        <f>('Drivers Standings'!E19)</f>
        <v>0</v>
      </c>
      <c r="M316" s="5" t="str">
        <f>('Drivers Standings'!B18)</f>
        <v>Austin Cindric</v>
      </c>
      <c r="N316" s="5">
        <f>('Drivers Standings'!C18)</f>
        <v>417</v>
      </c>
      <c r="O316" s="5">
        <f>('Drivers Standings'!D18)</f>
        <v>1</v>
      </c>
      <c r="P316" s="5">
        <f>('Drivers Standings'!E18)</f>
        <v>1</v>
      </c>
    </row>
    <row r="317" spans="1:16" ht="12.6" customHeight="1" x14ac:dyDescent="0.2">
      <c r="A317" s="5" t="str">
        <f>('Drivers Standings'!B27)</f>
        <v>Ricky Stenhouse</v>
      </c>
      <c r="B317" s="5">
        <f>('Drivers Standings'!C27)</f>
        <v>392</v>
      </c>
      <c r="C317" s="5">
        <f>('Drivers Standings'!D27)</f>
        <v>0</v>
      </c>
      <c r="D317" s="5">
        <f>('Drivers Standings'!E27)</f>
        <v>0</v>
      </c>
      <c r="E317" s="5" t="str">
        <f>('Drivers Standings'!B22)</f>
        <v>Austin Dillon</v>
      </c>
      <c r="F317" s="5">
        <f>('Drivers Standings'!C22)</f>
        <v>353</v>
      </c>
      <c r="G317" s="5">
        <f>('Drivers Standings'!D22)</f>
        <v>0</v>
      </c>
      <c r="H317" s="5">
        <f>('Drivers Standings'!E22)</f>
        <v>0</v>
      </c>
      <c r="I317" s="5" t="str">
        <f>('Drivers Standings'!B21)</f>
        <v>Noah Gragson</v>
      </c>
      <c r="J317" s="5">
        <f>('Drivers Standings'!C21)</f>
        <v>271</v>
      </c>
      <c r="K317" s="5">
        <f>('Drivers Standings'!D21)</f>
        <v>0</v>
      </c>
      <c r="L317" s="5">
        <f>('Drivers Standings'!E21)</f>
        <v>0</v>
      </c>
      <c r="M317" s="5" t="str">
        <f>('Drivers Standings'!B22)</f>
        <v>Austin Dillon</v>
      </c>
      <c r="N317" s="5">
        <f>('Drivers Standings'!C22)</f>
        <v>353</v>
      </c>
      <c r="O317" s="5">
        <f>('Drivers Standings'!D22)</f>
        <v>0</v>
      </c>
      <c r="P317" s="5">
        <f>('Drivers Standings'!E22)</f>
        <v>0</v>
      </c>
    </row>
    <row r="318" spans="1:16" ht="12.6" customHeight="1" x14ac:dyDescent="0.2">
      <c r="A318" s="5" t="str">
        <f>('Drivers Standings'!B32)</f>
        <v>Todd Gilliland</v>
      </c>
      <c r="B318" s="5">
        <f>('Drivers Standings'!C32)</f>
        <v>333</v>
      </c>
      <c r="C318" s="5">
        <f>('Drivers Standings'!D32)</f>
        <v>0</v>
      </c>
      <c r="D318" s="5">
        <f>('Drivers Standings'!E32)</f>
        <v>0</v>
      </c>
      <c r="E318" s="5" t="str">
        <f>('Drivers Standings'!B35)</f>
        <v>Riley Herbst</v>
      </c>
      <c r="F318" s="5">
        <f>('Drivers Standings'!C35)</f>
        <v>251</v>
      </c>
      <c r="G318" s="5">
        <f>('Drivers Standings'!D35)</f>
        <v>0</v>
      </c>
      <c r="H318" s="5">
        <f>('Drivers Standings'!E35)</f>
        <v>0</v>
      </c>
      <c r="I318" s="5" t="str">
        <f>('Drivers Standings'!B24)</f>
        <v>Josh Berry</v>
      </c>
      <c r="J318" s="5">
        <f>('Drivers Standings'!C24)</f>
        <v>399</v>
      </c>
      <c r="K318" s="5">
        <f>('Drivers Standings'!D24)</f>
        <v>1</v>
      </c>
      <c r="L318" s="5">
        <f>('Drivers Standings'!E24)</f>
        <v>1</v>
      </c>
      <c r="M318" s="5" t="str">
        <f>('Drivers Standings'!B25)</f>
        <v>AJ Allmendinger</v>
      </c>
      <c r="N318" s="5">
        <f>('Drivers Standings'!C25)</f>
        <v>420</v>
      </c>
      <c r="O318" s="5">
        <f>('Drivers Standings'!D25)</f>
        <v>0</v>
      </c>
      <c r="P318" s="5">
        <f>('Drivers Standings'!E25)</f>
        <v>0</v>
      </c>
    </row>
    <row r="319" spans="1:16" s="77" customFormat="1" ht="12.6" customHeight="1" x14ac:dyDescent="0.2">
      <c r="B319" s="43">
        <f>SUM(B311:B318)</f>
        <v>3736</v>
      </c>
      <c r="F319" s="43">
        <f>SUM(F311:F318)</f>
        <v>3970</v>
      </c>
      <c r="J319" s="43">
        <f>SUM(J311:J318)</f>
        <v>3664</v>
      </c>
      <c r="N319" s="43">
        <f>SUM(N311:N318)</f>
        <v>4184</v>
      </c>
    </row>
    <row r="320" spans="1:16" ht="12.6" customHeight="1" x14ac:dyDescent="0.2">
      <c r="A320" s="5"/>
      <c r="B320" s="8"/>
      <c r="E320" s="5"/>
      <c r="F320" s="8"/>
      <c r="I320" s="5"/>
      <c r="J320" s="8"/>
      <c r="M320" s="5"/>
      <c r="N320" s="8"/>
    </row>
    <row r="321" spans="1:16" ht="12.6" customHeight="1" x14ac:dyDescent="0.2">
      <c r="A321" s="96"/>
      <c r="B321" s="8"/>
      <c r="E321" s="96"/>
      <c r="F321" s="8"/>
      <c r="I321" s="5"/>
      <c r="J321" s="8"/>
      <c r="M321" s="5"/>
      <c r="N321" s="8"/>
    </row>
    <row r="322" spans="1:16" ht="12.6" customHeight="1" x14ac:dyDescent="0.2">
      <c r="A322" s="5"/>
      <c r="B322" s="8"/>
      <c r="E322" s="5"/>
      <c r="F322" s="8"/>
      <c r="I322" s="5"/>
      <c r="J322" s="8"/>
      <c r="M322" s="5"/>
      <c r="N322" s="8"/>
    </row>
    <row r="323" spans="1:16" s="21" customFormat="1" ht="12.6" customHeight="1" x14ac:dyDescent="0.2">
      <c r="A323" s="71" t="s">
        <v>148</v>
      </c>
      <c r="B323" s="21">
        <f>SUM(C325:C332)</f>
        <v>3</v>
      </c>
      <c r="C323" s="37">
        <f>SUM(D325:D332)</f>
        <v>3</v>
      </c>
      <c r="E323" s="71" t="s">
        <v>149</v>
      </c>
      <c r="F323" s="21">
        <f>SUM(G325:G332)</f>
        <v>4</v>
      </c>
      <c r="G323" s="37">
        <f>SUM(H325:H332)</f>
        <v>4</v>
      </c>
      <c r="I323" s="71" t="s">
        <v>150</v>
      </c>
      <c r="J323" s="21">
        <f>SUM(K325:K332)</f>
        <v>5</v>
      </c>
      <c r="K323" s="37">
        <f>SUM(L325:L332)</f>
        <v>4</v>
      </c>
      <c r="M323" s="71" t="s">
        <v>151</v>
      </c>
      <c r="N323" s="21">
        <f>SUM(O325:O332)</f>
        <v>4</v>
      </c>
      <c r="O323" s="37">
        <f>SUM(P325:P332)</f>
        <v>4</v>
      </c>
    </row>
    <row r="324" spans="1:16" ht="12.6" customHeight="1" x14ac:dyDescent="0.2">
      <c r="A324" s="4"/>
      <c r="B324" s="4"/>
      <c r="D324" s="4"/>
      <c r="E324" s="4"/>
      <c r="F324" s="4"/>
      <c r="I324" s="4"/>
      <c r="J324" s="4"/>
      <c r="M324" s="4"/>
      <c r="N324" s="4"/>
    </row>
    <row r="325" spans="1:16" ht="12.6" customHeight="1" x14ac:dyDescent="0.2">
      <c r="A325" s="5" t="str">
        <f>('Drivers Standings'!B3)</f>
        <v>Chris Bell</v>
      </c>
      <c r="B325" s="5">
        <f>('Drivers Standings'!C3)</f>
        <v>635</v>
      </c>
      <c r="C325" s="5">
        <f>('Drivers Standings'!D3)</f>
        <v>1</v>
      </c>
      <c r="D325" s="5">
        <f>('Drivers Standings'!E3)</f>
        <v>1</v>
      </c>
      <c r="E325" s="5" t="str">
        <f>('Drivers Standings'!B1)</f>
        <v>Kyle Larson</v>
      </c>
      <c r="F325" s="5">
        <f>('Drivers Standings'!C1)</f>
        <v>664</v>
      </c>
      <c r="G325" s="5">
        <f>('Drivers Standings'!D1)</f>
        <v>1</v>
      </c>
      <c r="H325" s="5">
        <f>('Drivers Standings'!E1)</f>
        <v>1</v>
      </c>
      <c r="I325" s="5" t="str">
        <f>('Drivers Standings'!B2)</f>
        <v>William Byron</v>
      </c>
      <c r="J325" s="5">
        <f>('Drivers Standings'!C2)</f>
        <v>686</v>
      </c>
      <c r="K325" s="5">
        <f>('Drivers Standings'!D2)</f>
        <v>1</v>
      </c>
      <c r="L325" s="5">
        <f>('Drivers Standings'!E2)</f>
        <v>1</v>
      </c>
      <c r="M325" s="5" t="str">
        <f>('Drivers Standings'!B1)</f>
        <v>Kyle Larson</v>
      </c>
      <c r="N325" s="5">
        <f>('Drivers Standings'!C1)</f>
        <v>664</v>
      </c>
      <c r="O325" s="5">
        <f>('Drivers Standings'!D1)</f>
        <v>1</v>
      </c>
      <c r="P325" s="5">
        <f>('Drivers Standings'!E1)</f>
        <v>1</v>
      </c>
    </row>
    <row r="326" spans="1:16" ht="12.6" customHeight="1" x14ac:dyDescent="0.2">
      <c r="A326" s="5" t="str">
        <f>('Drivers Standings'!B5)</f>
        <v>Denny Hamlin</v>
      </c>
      <c r="B326" s="5">
        <f>('Drivers Standings'!C5)</f>
        <v>663</v>
      </c>
      <c r="C326" s="5">
        <f>('Drivers Standings'!D5)</f>
        <v>1</v>
      </c>
      <c r="D326" s="5">
        <f>('Drivers Standings'!E5)</f>
        <v>1</v>
      </c>
      <c r="E326" s="5" t="str">
        <f>('Drivers Standings'!B3)</f>
        <v>Chris Bell</v>
      </c>
      <c r="F326" s="5">
        <f>('Drivers Standings'!C3)</f>
        <v>635</v>
      </c>
      <c r="G326" s="5">
        <f>('Drivers Standings'!D3)</f>
        <v>1</v>
      </c>
      <c r="H326" s="5">
        <f>('Drivers Standings'!E3)</f>
        <v>1</v>
      </c>
      <c r="I326" s="5" t="str">
        <f>('Drivers Standings'!B3)</f>
        <v>Chris Bell</v>
      </c>
      <c r="J326" s="5">
        <f>('Drivers Standings'!C3)</f>
        <v>635</v>
      </c>
      <c r="K326" s="5">
        <f>('Drivers Standings'!D3)</f>
        <v>1</v>
      </c>
      <c r="L326" s="5">
        <f>('Drivers Standings'!E3)</f>
        <v>1</v>
      </c>
      <c r="M326" s="5" t="str">
        <f>('Drivers Standings'!B5)</f>
        <v>Denny Hamlin</v>
      </c>
      <c r="N326" s="5">
        <f>('Drivers Standings'!C5)</f>
        <v>663</v>
      </c>
      <c r="O326" s="5">
        <f>('Drivers Standings'!D5)</f>
        <v>1</v>
      </c>
      <c r="P326" s="5">
        <f>('Drivers Standings'!E5)</f>
        <v>1</v>
      </c>
    </row>
    <row r="327" spans="1:16" ht="12.6" customHeight="1" x14ac:dyDescent="0.2">
      <c r="A327" s="5" t="str">
        <f>('Drivers Standings'!B9)</f>
        <v>Ty Gibbs</v>
      </c>
      <c r="B327" s="5">
        <f>('Drivers Standings'!C9)</f>
        <v>448</v>
      </c>
      <c r="C327" s="5">
        <f>('Drivers Standings'!D9)</f>
        <v>0</v>
      </c>
      <c r="D327" s="5">
        <f>('Drivers Standings'!E9)</f>
        <v>0</v>
      </c>
      <c r="E327" s="5" t="str">
        <f>('Drivers Standings'!B4)</f>
        <v>Ryan Blaney</v>
      </c>
      <c r="F327" s="5">
        <f>('Drivers Standings'!C4)</f>
        <v>576</v>
      </c>
      <c r="G327" s="5">
        <f>('Drivers Standings'!D4)</f>
        <v>1</v>
      </c>
      <c r="H327" s="5">
        <f>('Drivers Standings'!E4)</f>
        <v>1</v>
      </c>
      <c r="I327" s="5" t="str">
        <f>('Drivers Standings'!B7)</f>
        <v>Tyler Reddick</v>
      </c>
      <c r="J327" s="5">
        <f>('Drivers Standings'!C7)</f>
        <v>640</v>
      </c>
      <c r="K327" s="5">
        <f>('Drivers Standings'!D7)</f>
        <v>1</v>
      </c>
      <c r="L327" s="5">
        <f>('Drivers Standings'!E7)</f>
        <v>0</v>
      </c>
      <c r="M327" s="5" t="str">
        <f>('Drivers Standings'!B6)</f>
        <v>Joey Logano</v>
      </c>
      <c r="N327" s="5">
        <f>('Drivers Standings'!C6)</f>
        <v>524</v>
      </c>
      <c r="O327" s="5">
        <f>('Drivers Standings'!D6)</f>
        <v>1</v>
      </c>
      <c r="P327" s="5">
        <f>('Drivers Standings'!E6)</f>
        <v>1</v>
      </c>
    </row>
    <row r="328" spans="1:16" ht="12.6" customHeight="1" x14ac:dyDescent="0.2">
      <c r="A328" s="5" t="str">
        <f>('Drivers Standings'!B11)</f>
        <v>Kyle Busch</v>
      </c>
      <c r="B328" s="5">
        <f>('Drivers Standings'!C11)</f>
        <v>461</v>
      </c>
      <c r="C328" s="5">
        <f>('Drivers Standings'!D11)</f>
        <v>0</v>
      </c>
      <c r="D328" s="5">
        <f>('Drivers Standings'!E11)</f>
        <v>0</v>
      </c>
      <c r="E328" s="5" t="str">
        <f>('Drivers Standings'!B5)</f>
        <v>Denny Hamlin</v>
      </c>
      <c r="F328" s="5">
        <f>('Drivers Standings'!C5)</f>
        <v>663</v>
      </c>
      <c r="G328" s="5">
        <f>('Drivers Standings'!D5)</f>
        <v>1</v>
      </c>
      <c r="H328" s="5">
        <f>('Drivers Standings'!E5)</f>
        <v>1</v>
      </c>
      <c r="I328" s="5" t="str">
        <f>('Drivers Standings'!B12)</f>
        <v>Brad Keselowski</v>
      </c>
      <c r="J328" s="5">
        <f>('Drivers Standings'!C12)</f>
        <v>360</v>
      </c>
      <c r="K328" s="5">
        <f>('Drivers Standings'!D12)</f>
        <v>0</v>
      </c>
      <c r="L328" s="5">
        <f>('Drivers Standings'!E12)</f>
        <v>0</v>
      </c>
      <c r="M328" s="5" t="str">
        <f>('Drivers Standings'!B11)</f>
        <v>Kyle Busch</v>
      </c>
      <c r="N328" s="5">
        <f>('Drivers Standings'!C11)</f>
        <v>461</v>
      </c>
      <c r="O328" s="5">
        <f>('Drivers Standings'!D11)</f>
        <v>0</v>
      </c>
      <c r="P328" s="5">
        <f>('Drivers Standings'!E11)</f>
        <v>0</v>
      </c>
    </row>
    <row r="329" spans="1:16" ht="12.6" customHeight="1" x14ac:dyDescent="0.2">
      <c r="A329" s="5" t="str">
        <f>('Drivers Standings'!B12)</f>
        <v>Brad Keselowski</v>
      </c>
      <c r="B329" s="5">
        <f>('Drivers Standings'!C12)</f>
        <v>360</v>
      </c>
      <c r="C329" s="5">
        <f>('Drivers Standings'!D12)</f>
        <v>0</v>
      </c>
      <c r="D329" s="5">
        <f>('Drivers Standings'!E12)</f>
        <v>0</v>
      </c>
      <c r="E329" s="5" t="str">
        <f>('Drivers Standings'!B20)</f>
        <v>Carson Hocevar</v>
      </c>
      <c r="F329" s="5">
        <f>('Drivers Standings'!C20)</f>
        <v>375</v>
      </c>
      <c r="G329" s="5">
        <f>('Drivers Standings'!D20)</f>
        <v>0</v>
      </c>
      <c r="H329" s="5">
        <f>('Drivers Standings'!E20)</f>
        <v>0</v>
      </c>
      <c r="I329" s="5" t="str">
        <f>('Drivers Standings'!B13)</f>
        <v>Ross Chastain</v>
      </c>
      <c r="J329" s="5">
        <f>('Drivers Standings'!C13)</f>
        <v>517</v>
      </c>
      <c r="K329" s="5">
        <f>('Drivers Standings'!D13)</f>
        <v>1</v>
      </c>
      <c r="L329" s="5">
        <f>('Drivers Standings'!E13)</f>
        <v>1</v>
      </c>
      <c r="M329" s="5" t="str">
        <f>('Drivers Standings'!B18)</f>
        <v>Austin Cindric</v>
      </c>
      <c r="N329" s="5">
        <f>('Drivers Standings'!C18)</f>
        <v>417</v>
      </c>
      <c r="O329" s="5">
        <f>('Drivers Standings'!D18)</f>
        <v>1</v>
      </c>
      <c r="P329" s="5">
        <f>('Drivers Standings'!E18)</f>
        <v>1</v>
      </c>
    </row>
    <row r="330" spans="1:16" ht="12.6" customHeight="1" x14ac:dyDescent="0.2">
      <c r="A330" s="5" t="str">
        <f>('Drivers Standings'!B17)</f>
        <v>S. VanGiesbergen</v>
      </c>
      <c r="B330" s="5">
        <f>('Drivers Standings'!C17)</f>
        <v>374</v>
      </c>
      <c r="C330" s="5">
        <f>('Drivers Standings'!D17)</f>
        <v>1</v>
      </c>
      <c r="D330" s="5">
        <f>('Drivers Standings'!E17)</f>
        <v>1</v>
      </c>
      <c r="E330" s="5" t="str">
        <f>('Drivers Standings'!B21)</f>
        <v>Noah Gragson</v>
      </c>
      <c r="F330" s="5">
        <f>('Drivers Standings'!C21)</f>
        <v>271</v>
      </c>
      <c r="G330" s="5">
        <f>('Drivers Standings'!D21)</f>
        <v>0</v>
      </c>
      <c r="H330" s="5">
        <f>('Drivers Standings'!E21)</f>
        <v>0</v>
      </c>
      <c r="I330" s="5" t="str">
        <f>('Drivers Standings'!B23)</f>
        <v>Zane Smith</v>
      </c>
      <c r="J330" s="5">
        <f>('Drivers Standings'!C23)</f>
        <v>388</v>
      </c>
      <c r="K330" s="5">
        <f>('Drivers Standings'!D23)</f>
        <v>0</v>
      </c>
      <c r="L330" s="5">
        <f>('Drivers Standings'!E23)</f>
        <v>0</v>
      </c>
      <c r="M330" s="5" t="str">
        <f>('Drivers Standings'!B19)</f>
        <v>Daniel Suarez</v>
      </c>
      <c r="N330" s="5">
        <f>('Drivers Standings'!C19)</f>
        <v>341</v>
      </c>
      <c r="O330" s="5">
        <f>('Drivers Standings'!D19)</f>
        <v>0</v>
      </c>
      <c r="P330" s="5">
        <f>('Drivers Standings'!E19)</f>
        <v>0</v>
      </c>
    </row>
    <row r="331" spans="1:16" ht="12.6" customHeight="1" x14ac:dyDescent="0.2">
      <c r="A331" s="5" t="str">
        <f>('Drivers Standings'!B23)</f>
        <v>Zane Smith</v>
      </c>
      <c r="B331" s="5">
        <f>('Drivers Standings'!C23)</f>
        <v>388</v>
      </c>
      <c r="C331" s="5">
        <f>('Drivers Standings'!D23)</f>
        <v>0</v>
      </c>
      <c r="D331" s="5">
        <f>('Drivers Standings'!E23)</f>
        <v>0</v>
      </c>
      <c r="E331" s="5" t="str">
        <f>('Drivers Standings'!B28)</f>
        <v>Erik Jones</v>
      </c>
      <c r="F331" s="5">
        <f>('Drivers Standings'!C28)</f>
        <v>411</v>
      </c>
      <c r="G331" s="5">
        <f>('Drivers Standings'!D28)</f>
        <v>0</v>
      </c>
      <c r="H331" s="5">
        <f>('Drivers Standings'!E28)</f>
        <v>0</v>
      </c>
      <c r="I331" s="5" t="str">
        <f>('Drivers Standings'!B24)</f>
        <v>Josh Berry</v>
      </c>
      <c r="J331" s="5">
        <f>('Drivers Standings'!C24)</f>
        <v>399</v>
      </c>
      <c r="K331" s="5">
        <f>('Drivers Standings'!D24)</f>
        <v>1</v>
      </c>
      <c r="L331" s="5">
        <f>('Drivers Standings'!E24)</f>
        <v>1</v>
      </c>
      <c r="M331" s="5" t="str">
        <f>('Drivers Standings'!B22)</f>
        <v>Austin Dillon</v>
      </c>
      <c r="N331" s="5">
        <f>('Drivers Standings'!C22)</f>
        <v>353</v>
      </c>
      <c r="O331" s="5">
        <f>('Drivers Standings'!D22)</f>
        <v>0</v>
      </c>
      <c r="P331" s="5">
        <f>('Drivers Standings'!E22)</f>
        <v>0</v>
      </c>
    </row>
    <row r="332" spans="1:16" ht="12.6" customHeight="1" x14ac:dyDescent="0.2">
      <c r="A332" s="5" t="str">
        <f>('Drivers Standings'!B29)</f>
        <v>Justin Haley</v>
      </c>
      <c r="B332" s="5">
        <f>('Drivers Standings'!C29)</f>
        <v>337</v>
      </c>
      <c r="C332" s="5">
        <f>('Drivers Standings'!D29)</f>
        <v>0</v>
      </c>
      <c r="D332" s="5">
        <f>('Drivers Standings'!E29)</f>
        <v>0</v>
      </c>
      <c r="E332" s="5" t="str">
        <f>('Drivers Standings'!B29)</f>
        <v>Justin Haley</v>
      </c>
      <c r="F332" s="5">
        <f>('Drivers Standings'!C29)</f>
        <v>337</v>
      </c>
      <c r="G332" s="5">
        <f>('Drivers Standings'!D29)</f>
        <v>0</v>
      </c>
      <c r="H332" s="5">
        <f>('Drivers Standings'!E29)</f>
        <v>0</v>
      </c>
      <c r="I332" s="5" t="str">
        <f>('Drivers Standings'!B30)</f>
        <v>Ryan Preece</v>
      </c>
      <c r="J332" s="5">
        <f>('Drivers Standings'!C30)</f>
        <v>484</v>
      </c>
      <c r="K332" s="5">
        <f>('Drivers Standings'!D30)</f>
        <v>0</v>
      </c>
      <c r="L332" s="5">
        <f>('Drivers Standings'!E30)</f>
        <v>0</v>
      </c>
      <c r="M332" s="5" t="str">
        <f>('Drivers Standings'!B28)</f>
        <v>Erik Jones</v>
      </c>
      <c r="N332" s="5">
        <f>('Drivers Standings'!C28)</f>
        <v>411</v>
      </c>
      <c r="O332" s="5">
        <f>('Drivers Standings'!D28)</f>
        <v>0</v>
      </c>
      <c r="P332" s="5">
        <f>('Drivers Standings'!E28)</f>
        <v>0</v>
      </c>
    </row>
    <row r="333" spans="1:16" s="77" customFormat="1" ht="12.6" customHeight="1" x14ac:dyDescent="0.2">
      <c r="B333" s="43">
        <f>SUM(B325:B332)</f>
        <v>3666</v>
      </c>
      <c r="F333" s="43">
        <f>SUM(F325:F332)</f>
        <v>3932</v>
      </c>
      <c r="J333" s="43">
        <f>SUM(J325:J332)</f>
        <v>4109</v>
      </c>
      <c r="N333" s="43">
        <f>SUM(N325:N332)</f>
        <v>3834</v>
      </c>
    </row>
    <row r="334" spans="1:16" ht="12.6" customHeight="1" x14ac:dyDescent="0.2">
      <c r="A334" s="5"/>
      <c r="B334" s="8"/>
      <c r="E334" s="5"/>
      <c r="F334" s="8"/>
      <c r="I334" s="5"/>
      <c r="J334" s="8"/>
      <c r="M334" s="5"/>
      <c r="N334" s="8"/>
    </row>
    <row r="335" spans="1:16" ht="12.6" customHeight="1" x14ac:dyDescent="0.2">
      <c r="A335" s="96"/>
      <c r="B335" s="8"/>
      <c r="E335" s="96"/>
      <c r="F335" s="8"/>
      <c r="I335" s="5"/>
      <c r="J335" s="8"/>
      <c r="M335" s="5"/>
      <c r="N335" s="8"/>
    </row>
    <row r="336" spans="1:16" ht="12.6" customHeight="1" x14ac:dyDescent="0.2">
      <c r="A336" s="5"/>
      <c r="B336" s="8"/>
      <c r="E336" s="5"/>
      <c r="F336" s="8"/>
      <c r="I336" s="5"/>
      <c r="J336" s="8"/>
      <c r="M336" s="5"/>
      <c r="N336" s="8"/>
    </row>
    <row r="337" spans="1:16" s="21" customFormat="1" ht="12.6" customHeight="1" x14ac:dyDescent="0.2">
      <c r="A337" s="71" t="s">
        <v>162</v>
      </c>
      <c r="B337" s="21">
        <f>SUM(C339:C346)</f>
        <v>3</v>
      </c>
      <c r="C337" s="37">
        <f>SUM(D339:D346)</f>
        <v>3</v>
      </c>
      <c r="E337" s="71" t="s">
        <v>153</v>
      </c>
      <c r="F337" s="21">
        <f>SUM(G339:G346)</f>
        <v>5</v>
      </c>
      <c r="G337" s="37">
        <f>SUM(H339:H346)</f>
        <v>5</v>
      </c>
      <c r="I337" s="71" t="s">
        <v>154</v>
      </c>
      <c r="J337" s="21">
        <f>SUM(K339:K346)</f>
        <v>5</v>
      </c>
      <c r="K337" s="37">
        <f>SUM(L339:L346)</f>
        <v>4</v>
      </c>
      <c r="M337" s="98" t="s">
        <v>152</v>
      </c>
      <c r="N337" s="21">
        <f>SUM(O339:O346)</f>
        <v>0</v>
      </c>
      <c r="O337" s="21">
        <f>SUM(P339:P346)</f>
        <v>0</v>
      </c>
    </row>
    <row r="338" spans="1:16" ht="12.6" customHeight="1" x14ac:dyDescent="0.2">
      <c r="A338" s="4"/>
      <c r="B338" s="4"/>
      <c r="D338" s="4"/>
      <c r="E338" s="4"/>
      <c r="F338" s="4"/>
      <c r="I338" s="4"/>
      <c r="J338" s="4"/>
      <c r="M338" s="4"/>
      <c r="N338" s="4"/>
    </row>
    <row r="339" spans="1:16" ht="12.6" customHeight="1" x14ac:dyDescent="0.2">
      <c r="A339" s="5" t="str">
        <f>('Drivers Standings'!B1)</f>
        <v>Kyle Larson</v>
      </c>
      <c r="B339" s="5">
        <f>('Drivers Standings'!C1)</f>
        <v>664</v>
      </c>
      <c r="C339" s="5">
        <f>('Drivers Standings'!D1)</f>
        <v>1</v>
      </c>
      <c r="D339" s="5">
        <f>('Drivers Standings'!E1)</f>
        <v>1</v>
      </c>
      <c r="E339" s="5" t="str">
        <f>('Drivers Standings'!B1)</f>
        <v>Kyle Larson</v>
      </c>
      <c r="F339" s="5">
        <f>('Drivers Standings'!C1)</f>
        <v>664</v>
      </c>
      <c r="G339" s="5">
        <f>('Drivers Standings'!D1)</f>
        <v>1</v>
      </c>
      <c r="H339" s="5">
        <f>('Drivers Standings'!E1)</f>
        <v>1</v>
      </c>
      <c r="I339" s="5" t="str">
        <f>('Drivers Standings'!B1)</f>
        <v>Kyle Larson</v>
      </c>
      <c r="J339" s="5">
        <f>('Drivers Standings'!C1)</f>
        <v>664</v>
      </c>
      <c r="K339" s="5">
        <f>('Drivers Standings'!D1)</f>
        <v>1</v>
      </c>
      <c r="L339" s="5">
        <f>('Drivers Standings'!E1)</f>
        <v>1</v>
      </c>
      <c r="M339" s="5" t="str">
        <f>('Drivers Standings'!B30)</f>
        <v>Ryan Preece</v>
      </c>
      <c r="N339" s="5">
        <f>('Drivers Standings'!C30)</f>
        <v>484</v>
      </c>
      <c r="O339" s="5">
        <f>('Drivers Standings'!D30)</f>
        <v>0</v>
      </c>
      <c r="P339" s="5">
        <f>('Drivers Standings'!E30)</f>
        <v>0</v>
      </c>
    </row>
    <row r="340" spans="1:16" ht="12.6" customHeight="1" x14ac:dyDescent="0.2">
      <c r="A340" s="5" t="str">
        <f>('Drivers Standings'!B9)</f>
        <v>Ty Gibbs</v>
      </c>
      <c r="B340" s="5">
        <f>('Drivers Standings'!C9)</f>
        <v>448</v>
      </c>
      <c r="C340" s="5">
        <f>('Drivers Standings'!D9)</f>
        <v>0</v>
      </c>
      <c r="D340" s="5">
        <f>('Drivers Standings'!E9)</f>
        <v>0</v>
      </c>
      <c r="E340" s="5" t="str">
        <f>('Drivers Standings'!B3)</f>
        <v>Chris Bell</v>
      </c>
      <c r="F340" s="5">
        <f>('Drivers Standings'!C3)</f>
        <v>635</v>
      </c>
      <c r="G340" s="5">
        <f>('Drivers Standings'!D3)</f>
        <v>1</v>
      </c>
      <c r="H340" s="5">
        <f>('Drivers Standings'!E3)</f>
        <v>1</v>
      </c>
      <c r="I340" s="5" t="str">
        <f>('Drivers Standings'!B2)</f>
        <v>William Byron</v>
      </c>
      <c r="J340" s="5">
        <f>('Drivers Standings'!C2)</f>
        <v>686</v>
      </c>
      <c r="K340" s="5">
        <f>('Drivers Standings'!D2)</f>
        <v>1</v>
      </c>
      <c r="L340" s="5">
        <f>('Drivers Standings'!E2)</f>
        <v>1</v>
      </c>
      <c r="M340" s="5" t="str">
        <f>('Drivers Standings'!B31)</f>
        <v>Cole Custer</v>
      </c>
      <c r="N340" s="5">
        <f>('Drivers Standings'!C31)</f>
        <v>263</v>
      </c>
      <c r="O340" s="5">
        <f>('Drivers Standings'!D31)</f>
        <v>0</v>
      </c>
      <c r="P340" s="5">
        <f>('Drivers Standings'!E31)</f>
        <v>0</v>
      </c>
    </row>
    <row r="341" spans="1:16" ht="12.6" customHeight="1" x14ac:dyDescent="0.2">
      <c r="A341" s="5" t="str">
        <f>('Drivers Standings'!B10)</f>
        <v>Chase Briscoe</v>
      </c>
      <c r="B341" s="5">
        <f>('Drivers Standings'!C10)</f>
        <v>570</v>
      </c>
      <c r="C341" s="5">
        <f>('Drivers Standings'!D10)</f>
        <v>1</v>
      </c>
      <c r="D341" s="5">
        <f>('Drivers Standings'!E10)</f>
        <v>1</v>
      </c>
      <c r="E341" s="5" t="str">
        <f>('Drivers Standings'!B6)</f>
        <v>Joey Logano</v>
      </c>
      <c r="F341" s="5">
        <f>('Drivers Standings'!C6)</f>
        <v>524</v>
      </c>
      <c r="G341" s="5">
        <f>('Drivers Standings'!D6)</f>
        <v>1</v>
      </c>
      <c r="H341" s="5">
        <f>('Drivers Standings'!E6)</f>
        <v>1</v>
      </c>
      <c r="I341" s="5" t="str">
        <f>('Drivers Standings'!B6)</f>
        <v>Joey Logano</v>
      </c>
      <c r="J341" s="5">
        <f>('Drivers Standings'!C6)</f>
        <v>524</v>
      </c>
      <c r="K341" s="5">
        <f>('Drivers Standings'!D6)</f>
        <v>1</v>
      </c>
      <c r="L341" s="5">
        <f>('Drivers Standings'!E6)</f>
        <v>1</v>
      </c>
      <c r="M341" s="5" t="str">
        <f>('Drivers Standings'!B32)</f>
        <v>Todd Gilliland</v>
      </c>
      <c r="N341" s="5">
        <f>('Drivers Standings'!C32)</f>
        <v>333</v>
      </c>
      <c r="O341" s="5">
        <f>('Drivers Standings'!D32)</f>
        <v>0</v>
      </c>
      <c r="P341" s="5">
        <f>('Drivers Standings'!E32)</f>
        <v>0</v>
      </c>
    </row>
    <row r="342" spans="1:16" ht="12.6" customHeight="1" x14ac:dyDescent="0.2">
      <c r="A342" s="5" t="str">
        <f>('Drivers Standings'!B11)</f>
        <v>Kyle Busch</v>
      </c>
      <c r="B342" s="5">
        <f>('Drivers Standings'!C11)</f>
        <v>461</v>
      </c>
      <c r="C342" s="5">
        <f>('Drivers Standings'!D11)</f>
        <v>0</v>
      </c>
      <c r="D342" s="5">
        <f>('Drivers Standings'!E11)</f>
        <v>0</v>
      </c>
      <c r="E342" s="5" t="str">
        <f>('Drivers Standings'!B9)</f>
        <v>Ty Gibbs</v>
      </c>
      <c r="F342" s="5">
        <f>('Drivers Standings'!C9)</f>
        <v>448</v>
      </c>
      <c r="G342" s="5">
        <f>('Drivers Standings'!D9)</f>
        <v>0</v>
      </c>
      <c r="H342" s="5">
        <f>('Drivers Standings'!E9)</f>
        <v>0</v>
      </c>
      <c r="I342" s="5" t="str">
        <f>('Drivers Standings'!B7)</f>
        <v>Tyler Reddick</v>
      </c>
      <c r="J342" s="5">
        <f>('Drivers Standings'!C7)</f>
        <v>640</v>
      </c>
      <c r="K342" s="5">
        <f>('Drivers Standings'!D7)</f>
        <v>1</v>
      </c>
      <c r="L342" s="5">
        <f>('Drivers Standings'!E7)</f>
        <v>0</v>
      </c>
      <c r="M342" s="5" t="str">
        <f>('Drivers Standings'!B33)</f>
        <v>John Nemechek</v>
      </c>
      <c r="N342" s="5">
        <f>('Drivers Standings'!C33)</f>
        <v>400</v>
      </c>
      <c r="O342" s="5">
        <f>('Drivers Standings'!D33)</f>
        <v>0</v>
      </c>
      <c r="P342" s="5">
        <f>('Drivers Standings'!E33)</f>
        <v>0</v>
      </c>
    </row>
    <row r="343" spans="1:16" ht="12.6" customHeight="1" x14ac:dyDescent="0.2">
      <c r="A343" s="5" t="str">
        <f>('Drivers Standings'!B12)</f>
        <v>Brad Keselowski</v>
      </c>
      <c r="B343" s="5">
        <f>('Drivers Standings'!C12)</f>
        <v>360</v>
      </c>
      <c r="C343" s="5">
        <f>('Drivers Standings'!D12)</f>
        <v>0</v>
      </c>
      <c r="D343" s="5">
        <f>('Drivers Standings'!E12)</f>
        <v>0</v>
      </c>
      <c r="E343" s="5" t="str">
        <f>('Drivers Standings'!B18)</f>
        <v>Austin Cindric</v>
      </c>
      <c r="F343" s="5">
        <f>('Drivers Standings'!C18)</f>
        <v>417</v>
      </c>
      <c r="G343" s="5">
        <f>('Drivers Standings'!D18)</f>
        <v>1</v>
      </c>
      <c r="H343" s="5">
        <f>('Drivers Standings'!E18)</f>
        <v>1</v>
      </c>
      <c r="I343" s="5" t="str">
        <f>('Drivers Standings'!B18)</f>
        <v>Austin Cindric</v>
      </c>
      <c r="J343" s="5">
        <f>('Drivers Standings'!C18)</f>
        <v>417</v>
      </c>
      <c r="K343" s="5">
        <f>('Drivers Standings'!D18)</f>
        <v>1</v>
      </c>
      <c r="L343" s="5">
        <f>('Drivers Standings'!E18)</f>
        <v>1</v>
      </c>
      <c r="M343" s="5" t="str">
        <f>('Drivers Standings'!B34)</f>
        <v>Ty Dillon</v>
      </c>
      <c r="N343" s="5">
        <f>('Drivers Standings'!C34)</f>
        <v>337</v>
      </c>
      <c r="O343" s="5">
        <f>('Drivers Standings'!D34)</f>
        <v>0</v>
      </c>
      <c r="P343" s="5">
        <f>('Drivers Standings'!E34)</f>
        <v>0</v>
      </c>
    </row>
    <row r="344" spans="1:16" ht="12.6" customHeight="1" x14ac:dyDescent="0.2">
      <c r="A344" s="5" t="str">
        <f>('Drivers Standings'!B13)</f>
        <v>Ross Chastain</v>
      </c>
      <c r="B344" s="5">
        <f>('Drivers Standings'!C13)</f>
        <v>517</v>
      </c>
      <c r="C344" s="5">
        <f>('Drivers Standings'!D13)</f>
        <v>1</v>
      </c>
      <c r="D344" s="5">
        <f>('Drivers Standings'!E13)</f>
        <v>1</v>
      </c>
      <c r="E344" s="5" t="str">
        <f>('Drivers Standings'!B22)</f>
        <v>Austin Dillon</v>
      </c>
      <c r="F344" s="5">
        <f>('Drivers Standings'!C22)</f>
        <v>353</v>
      </c>
      <c r="G344" s="5">
        <f>('Drivers Standings'!D22)</f>
        <v>0</v>
      </c>
      <c r="H344" s="5">
        <f>('Drivers Standings'!E22)</f>
        <v>0</v>
      </c>
      <c r="I344" s="5" t="str">
        <f>('Drivers Standings'!B23)</f>
        <v>Zane Smith</v>
      </c>
      <c r="J344" s="5">
        <f>('Drivers Standings'!C23)</f>
        <v>388</v>
      </c>
      <c r="K344" s="5">
        <f>('Drivers Standings'!D23)</f>
        <v>0</v>
      </c>
      <c r="L344" s="5">
        <f>('Drivers Standings'!E23)</f>
        <v>0</v>
      </c>
      <c r="M344" s="5" t="str">
        <f>('Drivers Standings'!B35)</f>
        <v>Riley Herbst</v>
      </c>
      <c r="N344" s="5">
        <f>('Drivers Standings'!C35)</f>
        <v>251</v>
      </c>
      <c r="O344" s="5">
        <f>('Drivers Standings'!D35)</f>
        <v>0</v>
      </c>
      <c r="P344" s="5">
        <f>('Drivers Standings'!E35)</f>
        <v>0</v>
      </c>
    </row>
    <row r="345" spans="1:16" ht="12.6" customHeight="1" x14ac:dyDescent="0.2">
      <c r="A345" s="5" t="str">
        <f>('Drivers Standings'!B26)</f>
        <v>Mike McDowell</v>
      </c>
      <c r="B345" s="5">
        <f>('Drivers Standings'!C26)</f>
        <v>423</v>
      </c>
      <c r="C345" s="5">
        <f>('Drivers Standings'!D26)</f>
        <v>0</v>
      </c>
      <c r="D345" s="5">
        <f>('Drivers Standings'!E26)</f>
        <v>0</v>
      </c>
      <c r="E345" s="5" t="str">
        <f>('Drivers Standings'!B24)</f>
        <v>Josh Berry</v>
      </c>
      <c r="F345" s="5">
        <f>('Drivers Standings'!C24)</f>
        <v>399</v>
      </c>
      <c r="G345" s="5">
        <f>('Drivers Standings'!D24)</f>
        <v>1</v>
      </c>
      <c r="H345" s="5">
        <f>('Drivers Standings'!E24)</f>
        <v>1</v>
      </c>
      <c r="I345" s="5" t="str">
        <f>('Drivers Standings'!B27)</f>
        <v>Ricky Stenhouse</v>
      </c>
      <c r="J345" s="5">
        <f>('Drivers Standings'!C27)</f>
        <v>392</v>
      </c>
      <c r="K345" s="5">
        <f>('Drivers Standings'!D27)</f>
        <v>0</v>
      </c>
      <c r="L345" s="5">
        <f>('Drivers Standings'!E27)</f>
        <v>0</v>
      </c>
      <c r="M345" s="5">
        <f>('Drivers Standings'!B36)</f>
        <v>36</v>
      </c>
      <c r="N345" s="5">
        <f>('Drivers Standings'!C36)</f>
        <v>0</v>
      </c>
      <c r="O345" s="5">
        <f>('Drivers Standings'!D36)</f>
        <v>0</v>
      </c>
      <c r="P345" s="5">
        <f>('Drivers Standings'!E36)</f>
        <v>0</v>
      </c>
    </row>
    <row r="346" spans="1:16" ht="12.6" customHeight="1" x14ac:dyDescent="0.2">
      <c r="A346" s="5" t="str">
        <f>('Drivers Standings'!B27)</f>
        <v>Ricky Stenhouse</v>
      </c>
      <c r="B346" s="5">
        <f>('Drivers Standings'!C27)</f>
        <v>392</v>
      </c>
      <c r="C346" s="5">
        <f>('Drivers Standings'!D27)</f>
        <v>0</v>
      </c>
      <c r="D346" s="5">
        <f>('Drivers Standings'!E27)</f>
        <v>0</v>
      </c>
      <c r="E346" s="5" t="str">
        <f>('Drivers Standings'!B30)</f>
        <v>Ryan Preece</v>
      </c>
      <c r="F346" s="5">
        <f>('Drivers Standings'!C30)</f>
        <v>484</v>
      </c>
      <c r="G346" s="5">
        <f>('Drivers Standings'!D30)</f>
        <v>0</v>
      </c>
      <c r="H346" s="5">
        <f>('Drivers Standings'!E30)</f>
        <v>0</v>
      </c>
      <c r="I346" s="5" t="str">
        <f>('Drivers Standings'!B34)</f>
        <v>Ty Dillon</v>
      </c>
      <c r="J346" s="5">
        <f>('Drivers Standings'!C34)</f>
        <v>337</v>
      </c>
      <c r="K346" s="5">
        <f>('Drivers Standings'!D34)</f>
        <v>0</v>
      </c>
      <c r="L346" s="5">
        <f>('Drivers Standings'!E34)</f>
        <v>0</v>
      </c>
      <c r="M346" s="5">
        <f>('Drivers Standings'!B37)</f>
        <v>37</v>
      </c>
      <c r="N346" s="5">
        <f>('Drivers Standings'!C37)</f>
        <v>0</v>
      </c>
      <c r="O346" s="5">
        <f>('Drivers Standings'!D37)</f>
        <v>0</v>
      </c>
      <c r="P346" s="5">
        <f>('Drivers Standings'!E37)</f>
        <v>0</v>
      </c>
    </row>
    <row r="347" spans="1:16" s="77" customFormat="1" ht="12.6" customHeight="1" x14ac:dyDescent="0.2">
      <c r="B347" s="43">
        <f>SUM(B339:B346)</f>
        <v>3835</v>
      </c>
      <c r="F347" s="43">
        <f>SUM(F339:F346)</f>
        <v>3924</v>
      </c>
      <c r="J347" s="43">
        <f>SUM(J339:J346)</f>
        <v>4048</v>
      </c>
      <c r="N347" s="43">
        <f>SUM(N339:N346)</f>
        <v>2068</v>
      </c>
    </row>
    <row r="348" spans="1:16" ht="12.6" customHeight="1" x14ac:dyDescent="0.2">
      <c r="A348" s="5"/>
      <c r="B348" s="8"/>
      <c r="E348" s="5"/>
      <c r="F348" s="8"/>
      <c r="I348" s="5"/>
      <c r="J348" s="8"/>
      <c r="M348" s="5"/>
      <c r="N348" s="8"/>
    </row>
    <row r="349" spans="1:16" ht="12.6" customHeight="1" x14ac:dyDescent="0.2">
      <c r="A349" s="96"/>
      <c r="B349" s="8"/>
      <c r="E349" s="96"/>
      <c r="F349" s="8"/>
      <c r="I349" s="5"/>
      <c r="J349" s="8"/>
      <c r="M349" s="5"/>
      <c r="N349" s="8"/>
    </row>
    <row r="350" spans="1:16" ht="12.6" customHeight="1" x14ac:dyDescent="0.2">
      <c r="A350" s="5"/>
      <c r="B350" s="8"/>
      <c r="E350" s="5"/>
      <c r="F350" s="8"/>
      <c r="I350" s="5"/>
      <c r="J350" s="8"/>
      <c r="M350" s="5"/>
      <c r="N350" s="8"/>
    </row>
    <row r="351" spans="1:16" s="21" customFormat="1" ht="12.6" customHeight="1" x14ac:dyDescent="0.2">
      <c r="A351" s="71" t="s">
        <v>155</v>
      </c>
      <c r="B351" s="21">
        <f>SUM(C353:C360)</f>
        <v>5</v>
      </c>
      <c r="C351" s="37">
        <f>SUM(D353:D360)</f>
        <v>5</v>
      </c>
      <c r="E351" s="72" t="s">
        <v>156</v>
      </c>
      <c r="F351" s="21">
        <f>SUM(G353:G360)</f>
        <v>4</v>
      </c>
      <c r="G351" s="37">
        <f>SUM(H353:H360)</f>
        <v>3</v>
      </c>
      <c r="I351" s="71" t="s">
        <v>157</v>
      </c>
      <c r="J351" s="21">
        <f>SUM(K353:K360)</f>
        <v>7</v>
      </c>
      <c r="K351" s="37">
        <f>SUM(L353:L360)</f>
        <v>4</v>
      </c>
      <c r="M351" s="71" t="s">
        <v>158</v>
      </c>
      <c r="N351" s="21">
        <f>SUM(O353:O360)</f>
        <v>5</v>
      </c>
      <c r="O351" s="37">
        <f>SUM(P353:P360)</f>
        <v>4</v>
      </c>
    </row>
    <row r="352" spans="1:16" ht="12.6" customHeight="1" x14ac:dyDescent="0.2">
      <c r="A352" s="4"/>
      <c r="B352" s="4"/>
      <c r="D352" s="4"/>
      <c r="E352" s="4"/>
      <c r="F352" s="4"/>
      <c r="I352" s="4"/>
      <c r="J352" s="4"/>
      <c r="M352" s="4"/>
      <c r="N352" s="4"/>
    </row>
    <row r="353" spans="1:16" ht="12.6" customHeight="1" x14ac:dyDescent="0.2">
      <c r="A353" s="5" t="str">
        <f>('Drivers Standings'!B1)</f>
        <v>Kyle Larson</v>
      </c>
      <c r="B353" s="5">
        <f>('Drivers Standings'!C1)</f>
        <v>664</v>
      </c>
      <c r="C353" s="5">
        <f>('Drivers Standings'!D1)</f>
        <v>1</v>
      </c>
      <c r="D353" s="5">
        <f>('Drivers Standings'!E1)</f>
        <v>1</v>
      </c>
      <c r="E353" s="5" t="str">
        <f>('Drivers Standings'!B5)</f>
        <v>Denny Hamlin</v>
      </c>
      <c r="F353" s="5">
        <f>('Drivers Standings'!C5)</f>
        <v>663</v>
      </c>
      <c r="G353" s="5">
        <f>('Drivers Standings'!D5)</f>
        <v>1</v>
      </c>
      <c r="H353" s="5">
        <f>('Drivers Standings'!E5)</f>
        <v>1</v>
      </c>
      <c r="I353" s="5" t="str">
        <f>('Drivers Standings'!B8)</f>
        <v>Chase Elliott</v>
      </c>
      <c r="J353" s="5">
        <f>('Drivers Standings'!C8)</f>
        <v>702</v>
      </c>
      <c r="K353" s="5">
        <f>('Drivers Standings'!D8)</f>
        <v>1</v>
      </c>
      <c r="L353" s="5">
        <f>('Drivers Standings'!E8)</f>
        <v>1</v>
      </c>
      <c r="M353" s="5" t="str">
        <f>('Drivers Standings'!B5)</f>
        <v>Denny Hamlin</v>
      </c>
      <c r="N353" s="5">
        <f>('Drivers Standings'!C5)</f>
        <v>663</v>
      </c>
      <c r="O353" s="5">
        <f>('Drivers Standings'!D5)</f>
        <v>1</v>
      </c>
      <c r="P353" s="5">
        <f>('Drivers Standings'!E5)</f>
        <v>1</v>
      </c>
    </row>
    <row r="354" spans="1:16" ht="12.6" customHeight="1" x14ac:dyDescent="0.2">
      <c r="A354" s="5" t="str">
        <f>('Drivers Standings'!B2)</f>
        <v>William Byron</v>
      </c>
      <c r="B354" s="5">
        <f>('Drivers Standings'!C2)</f>
        <v>686</v>
      </c>
      <c r="C354" s="5">
        <f>('Drivers Standings'!D2)</f>
        <v>1</v>
      </c>
      <c r="D354" s="5">
        <f>('Drivers Standings'!E2)</f>
        <v>1</v>
      </c>
      <c r="E354" s="5" t="str">
        <f>('Drivers Standings'!B7)</f>
        <v>Tyler Reddick</v>
      </c>
      <c r="F354" s="5">
        <f>('Drivers Standings'!C7)</f>
        <v>640</v>
      </c>
      <c r="G354" s="5">
        <f>('Drivers Standings'!D7)</f>
        <v>1</v>
      </c>
      <c r="H354" s="5">
        <f>('Drivers Standings'!E7)</f>
        <v>0</v>
      </c>
      <c r="I354" s="5" t="str">
        <f>('Drivers Standings'!B9)</f>
        <v>Ty Gibbs</v>
      </c>
      <c r="J354" s="5">
        <f>('Drivers Standings'!C9)</f>
        <v>448</v>
      </c>
      <c r="K354" s="5">
        <f>('Drivers Standings'!D9)</f>
        <v>0</v>
      </c>
      <c r="L354" s="5">
        <f>('Drivers Standings'!E9)</f>
        <v>0</v>
      </c>
      <c r="M354" s="5" t="str">
        <f>('Drivers Standings'!B6)</f>
        <v>Joey Logano</v>
      </c>
      <c r="N354" s="5">
        <f>('Drivers Standings'!C6)</f>
        <v>524</v>
      </c>
      <c r="O354" s="5">
        <f>('Drivers Standings'!D6)</f>
        <v>1</v>
      </c>
      <c r="P354" s="5">
        <f>('Drivers Standings'!E6)</f>
        <v>1</v>
      </c>
    </row>
    <row r="355" spans="1:16" ht="12.6" customHeight="1" x14ac:dyDescent="0.2">
      <c r="A355" s="5" t="str">
        <f>('Drivers Standings'!B3)</f>
        <v>Chris Bell</v>
      </c>
      <c r="B355" s="5">
        <f>('Drivers Standings'!C3)</f>
        <v>635</v>
      </c>
      <c r="C355" s="5">
        <f>('Drivers Standings'!D3)</f>
        <v>1</v>
      </c>
      <c r="D355" s="5">
        <f>('Drivers Standings'!E3)</f>
        <v>1</v>
      </c>
      <c r="E355" s="5" t="str">
        <f>('Drivers Standings'!B8)</f>
        <v>Chase Elliott</v>
      </c>
      <c r="F355" s="5">
        <f>('Drivers Standings'!C8)</f>
        <v>702</v>
      </c>
      <c r="G355" s="5">
        <f>('Drivers Standings'!D8)</f>
        <v>1</v>
      </c>
      <c r="H355" s="5">
        <f>('Drivers Standings'!E8)</f>
        <v>1</v>
      </c>
      <c r="I355" s="5" t="str">
        <f>('Drivers Standings'!B10)</f>
        <v>Chase Briscoe</v>
      </c>
      <c r="J355" s="5">
        <f>('Drivers Standings'!C10)</f>
        <v>570</v>
      </c>
      <c r="K355" s="5">
        <f>('Drivers Standings'!D10)</f>
        <v>1</v>
      </c>
      <c r="L355" s="5">
        <f>('Drivers Standings'!E10)</f>
        <v>1</v>
      </c>
      <c r="M355" s="5" t="str">
        <f>('Drivers Standings'!B7)</f>
        <v>Tyler Reddick</v>
      </c>
      <c r="N355" s="5">
        <f>('Drivers Standings'!C7)</f>
        <v>640</v>
      </c>
      <c r="O355" s="5">
        <f>('Drivers Standings'!D7)</f>
        <v>1</v>
      </c>
      <c r="P355" s="5">
        <f>('Drivers Standings'!E7)</f>
        <v>0</v>
      </c>
    </row>
    <row r="356" spans="1:16" ht="12.6" customHeight="1" x14ac:dyDescent="0.2">
      <c r="A356" s="5" t="str">
        <f>('Drivers Standings'!B4)</f>
        <v>Ryan Blaney</v>
      </c>
      <c r="B356" s="5">
        <f>('Drivers Standings'!C4)</f>
        <v>576</v>
      </c>
      <c r="C356" s="5">
        <f>('Drivers Standings'!D4)</f>
        <v>1</v>
      </c>
      <c r="D356" s="5">
        <f>('Drivers Standings'!E4)</f>
        <v>1</v>
      </c>
      <c r="E356" s="5" t="str">
        <f>('Drivers Standings'!B11)</f>
        <v>Kyle Busch</v>
      </c>
      <c r="F356" s="5">
        <f>('Drivers Standings'!C11)</f>
        <v>461</v>
      </c>
      <c r="G356" s="5">
        <f>('Drivers Standings'!D11)</f>
        <v>0</v>
      </c>
      <c r="H356" s="5">
        <f>('Drivers Standings'!E11)</f>
        <v>0</v>
      </c>
      <c r="I356" s="5" t="str">
        <f>('Drivers Standings'!B14)</f>
        <v>Alex Bowman</v>
      </c>
      <c r="J356" s="5">
        <f>('Drivers Standings'!C14)</f>
        <v>547</v>
      </c>
      <c r="K356" s="5">
        <f>('Drivers Standings'!D14)</f>
        <v>1</v>
      </c>
      <c r="L356" s="5">
        <f>('Drivers Standings'!E14)</f>
        <v>0</v>
      </c>
      <c r="M356" s="5" t="str">
        <f>('Drivers Standings'!B8)</f>
        <v>Chase Elliott</v>
      </c>
      <c r="N356" s="5">
        <f>('Drivers Standings'!C8)</f>
        <v>702</v>
      </c>
      <c r="O356" s="5">
        <f>('Drivers Standings'!D8)</f>
        <v>1</v>
      </c>
      <c r="P356" s="5">
        <f>('Drivers Standings'!E8)</f>
        <v>1</v>
      </c>
    </row>
    <row r="357" spans="1:16" ht="12.6" customHeight="1" x14ac:dyDescent="0.2">
      <c r="A357" s="5" t="str">
        <f>('Drivers Standings'!B18)</f>
        <v>Austin Cindric</v>
      </c>
      <c r="B357" s="5">
        <f>('Drivers Standings'!C18)</f>
        <v>417</v>
      </c>
      <c r="C357" s="5">
        <f>('Drivers Standings'!D18)</f>
        <v>1</v>
      </c>
      <c r="D357" s="5">
        <f>('Drivers Standings'!E18)</f>
        <v>1</v>
      </c>
      <c r="E357" s="5" t="str">
        <f>('Drivers Standings'!B12)</f>
        <v>Brad Keselowski</v>
      </c>
      <c r="F357" s="5">
        <f>('Drivers Standings'!C12)</f>
        <v>360</v>
      </c>
      <c r="G357" s="5">
        <f>('Drivers Standings'!D12)</f>
        <v>0</v>
      </c>
      <c r="H357" s="5">
        <f>('Drivers Standings'!E12)</f>
        <v>0</v>
      </c>
      <c r="I357" s="5" t="str">
        <f>('Drivers Standings'!B15)</f>
        <v>Chris Buescher</v>
      </c>
      <c r="J357" s="5">
        <f>('Drivers Standings'!C15)</f>
        <v>528</v>
      </c>
      <c r="K357" s="5">
        <f>('Drivers Standings'!D15)</f>
        <v>1</v>
      </c>
      <c r="L357" s="5">
        <f>('Drivers Standings'!E15)</f>
        <v>0</v>
      </c>
      <c r="M357" s="5" t="str">
        <f>('Drivers Standings'!B13)</f>
        <v>Ross Chastain</v>
      </c>
      <c r="N357" s="5">
        <f>('Drivers Standings'!C13)</f>
        <v>517</v>
      </c>
      <c r="O357" s="5">
        <f>('Drivers Standings'!D13)</f>
        <v>1</v>
      </c>
      <c r="P357" s="5">
        <f>('Drivers Standings'!E13)</f>
        <v>1</v>
      </c>
    </row>
    <row r="358" spans="1:16" ht="12.6" customHeight="1" x14ac:dyDescent="0.2">
      <c r="A358" s="5" t="str">
        <f>('Drivers Standings'!B29)</f>
        <v>Justin Haley</v>
      </c>
      <c r="B358" s="5">
        <f>('Drivers Standings'!C29)</f>
        <v>337</v>
      </c>
      <c r="C358" s="5">
        <f>('Drivers Standings'!D29)</f>
        <v>0</v>
      </c>
      <c r="D358" s="5">
        <f>('Drivers Standings'!E29)</f>
        <v>0</v>
      </c>
      <c r="E358" s="5" t="str">
        <f>('Drivers Standings'!B17)</f>
        <v>S. VanGiesbergen</v>
      </c>
      <c r="F358" s="5">
        <f>('Drivers Standings'!C17)</f>
        <v>374</v>
      </c>
      <c r="G358" s="5">
        <f>('Drivers Standings'!D17)</f>
        <v>1</v>
      </c>
      <c r="H358" s="5">
        <f>('Drivers Standings'!E17)</f>
        <v>1</v>
      </c>
      <c r="I358" s="5" t="str">
        <f>('Drivers Standings'!B16)</f>
        <v>Bubba Wallace</v>
      </c>
      <c r="J358" s="5">
        <f>('Drivers Standings'!C16)</f>
        <v>500</v>
      </c>
      <c r="K358" s="5">
        <f>('Drivers Standings'!D16)</f>
        <v>1</v>
      </c>
      <c r="L358" s="5">
        <f>('Drivers Standings'!E16)</f>
        <v>0</v>
      </c>
      <c r="M358" s="5" t="str">
        <f>('Drivers Standings'!B20)</f>
        <v>Carson Hocevar</v>
      </c>
      <c r="N358" s="5">
        <f>('Drivers Standings'!C20)</f>
        <v>375</v>
      </c>
      <c r="O358" s="5">
        <f>('Drivers Standings'!D20)</f>
        <v>0</v>
      </c>
      <c r="P358" s="5">
        <f>('Drivers Standings'!E20)</f>
        <v>0</v>
      </c>
    </row>
    <row r="359" spans="1:16" ht="12.6" customHeight="1" x14ac:dyDescent="0.2">
      <c r="A359" s="5" t="str">
        <f>('Drivers Standings'!B30)</f>
        <v>Ryan Preece</v>
      </c>
      <c r="B359" s="5">
        <f>('Drivers Standings'!C30)</f>
        <v>484</v>
      </c>
      <c r="C359" s="5">
        <f>('Drivers Standings'!D30)</f>
        <v>0</v>
      </c>
      <c r="D359" s="5">
        <f>('Drivers Standings'!E30)</f>
        <v>0</v>
      </c>
      <c r="E359" s="5" t="str">
        <f>('Drivers Standings'!B25)</f>
        <v>AJ Allmendinger</v>
      </c>
      <c r="F359" s="5">
        <f>('Drivers Standings'!C25)</f>
        <v>420</v>
      </c>
      <c r="G359" s="5">
        <f>('Drivers Standings'!D25)</f>
        <v>0</v>
      </c>
      <c r="H359" s="5">
        <f>('Drivers Standings'!E25)</f>
        <v>0</v>
      </c>
      <c r="I359" s="5" t="str">
        <f>('Drivers Standings'!B17)</f>
        <v>S. VanGiesbergen</v>
      </c>
      <c r="J359" s="5">
        <f>('Drivers Standings'!C17)</f>
        <v>374</v>
      </c>
      <c r="K359" s="5">
        <f>('Drivers Standings'!D17)</f>
        <v>1</v>
      </c>
      <c r="L359" s="5">
        <f>('Drivers Standings'!E17)</f>
        <v>1</v>
      </c>
      <c r="M359" s="5" t="str">
        <f>('Drivers Standings'!B29)</f>
        <v>Justin Haley</v>
      </c>
      <c r="N359" s="5">
        <f>('Drivers Standings'!C29)</f>
        <v>337</v>
      </c>
      <c r="O359" s="5">
        <f>('Drivers Standings'!D29)</f>
        <v>0</v>
      </c>
      <c r="P359" s="5">
        <f>('Drivers Standings'!E29)</f>
        <v>0</v>
      </c>
    </row>
    <row r="360" spans="1:16" ht="12.6" customHeight="1" x14ac:dyDescent="0.2">
      <c r="A360" s="5" t="str">
        <f>('Drivers Standings'!B32)</f>
        <v>Todd Gilliland</v>
      </c>
      <c r="B360" s="5">
        <f>('Drivers Standings'!C32)</f>
        <v>333</v>
      </c>
      <c r="C360" s="5">
        <f>('Drivers Standings'!D32)</f>
        <v>0</v>
      </c>
      <c r="D360" s="5">
        <f>('Drivers Standings'!E32)</f>
        <v>0</v>
      </c>
      <c r="E360" s="5" t="str">
        <f>('Drivers Standings'!B35)</f>
        <v>Riley Herbst</v>
      </c>
      <c r="F360" s="5">
        <f>('Drivers Standings'!C35)</f>
        <v>251</v>
      </c>
      <c r="G360" s="5">
        <f>('Drivers Standings'!D35)</f>
        <v>0</v>
      </c>
      <c r="H360" s="5">
        <f>('Drivers Standings'!E35)</f>
        <v>0</v>
      </c>
      <c r="I360" s="5" t="str">
        <f>('Drivers Standings'!B18)</f>
        <v>Austin Cindric</v>
      </c>
      <c r="J360" s="5">
        <f>('Drivers Standings'!C18)</f>
        <v>417</v>
      </c>
      <c r="K360" s="5">
        <f>('Drivers Standings'!D18)</f>
        <v>1</v>
      </c>
      <c r="L360" s="5">
        <f>('Drivers Standings'!E18)</f>
        <v>1</v>
      </c>
      <c r="M360" s="5" t="str">
        <f>('Drivers Standings'!B30)</f>
        <v>Ryan Preece</v>
      </c>
      <c r="N360" s="5">
        <f>('Drivers Standings'!C30)</f>
        <v>484</v>
      </c>
      <c r="O360" s="5">
        <f>('Drivers Standings'!D30)</f>
        <v>0</v>
      </c>
      <c r="P360" s="5">
        <f>('Drivers Standings'!E30)</f>
        <v>0</v>
      </c>
    </row>
    <row r="361" spans="1:16" s="77" customFormat="1" ht="12.6" customHeight="1" x14ac:dyDescent="0.2">
      <c r="B361" s="43">
        <f>SUM(B353:B360)</f>
        <v>4132</v>
      </c>
      <c r="F361" s="43">
        <f>SUM(F353:F360)</f>
        <v>3871</v>
      </c>
      <c r="J361" s="43">
        <f>SUM(J353:J360)</f>
        <v>4086</v>
      </c>
      <c r="N361" s="43">
        <f>SUM(N353:N360)</f>
        <v>4242</v>
      </c>
    </row>
    <row r="362" spans="1:16" ht="12.6" customHeight="1" x14ac:dyDescent="0.2">
      <c r="A362" s="5"/>
      <c r="B362" s="8"/>
      <c r="E362" s="5"/>
      <c r="F362" s="8"/>
      <c r="I362" s="5"/>
      <c r="J362" s="8"/>
      <c r="M362" s="5"/>
      <c r="N362" s="8"/>
    </row>
    <row r="363" spans="1:16" ht="12.6" customHeight="1" x14ac:dyDescent="0.2">
      <c r="A363" s="5"/>
      <c r="B363" s="8"/>
      <c r="E363" s="5"/>
      <c r="F363" s="8"/>
      <c r="I363" s="5"/>
      <c r="J363" s="8"/>
      <c r="M363" s="5"/>
      <c r="N363" s="8"/>
    </row>
    <row r="364" spans="1:16" ht="12.6" customHeight="1" x14ac:dyDescent="0.2">
      <c r="B364" s="2"/>
      <c r="F364" s="2"/>
    </row>
    <row r="365" spans="1:16" ht="12.6" customHeight="1" x14ac:dyDescent="0.2"/>
    <row r="366" spans="1:16" ht="12.6" customHeight="1" x14ac:dyDescent="0.2"/>
    <row r="367" spans="1:16" ht="12.6" customHeight="1" x14ac:dyDescent="0.2"/>
    <row r="368" spans="1:16" ht="12.6" customHeight="1" x14ac:dyDescent="0.2"/>
    <row r="369" spans="1:13" ht="12.6" customHeight="1" x14ac:dyDescent="0.2">
      <c r="A369" s="1"/>
    </row>
    <row r="370" spans="1:13" ht="12.6" customHeight="1" x14ac:dyDescent="0.2">
      <c r="J370" s="1"/>
    </row>
    <row r="371" spans="1:13" ht="12.6" customHeight="1" x14ac:dyDescent="0.2"/>
    <row r="372" spans="1:13" ht="12.6" customHeight="1" x14ac:dyDescent="0.2"/>
    <row r="373" spans="1:13" ht="12.6" customHeight="1" x14ac:dyDescent="0.2"/>
    <row r="376" spans="1:13" x14ac:dyDescent="0.2">
      <c r="A376" s="1"/>
    </row>
    <row r="377" spans="1:13" x14ac:dyDescent="0.2">
      <c r="J377" s="3"/>
      <c r="M377" s="3"/>
    </row>
    <row r="383" spans="1:13" x14ac:dyDescent="0.2">
      <c r="A383" s="1"/>
    </row>
    <row r="384" spans="1:13" x14ac:dyDescent="0.2">
      <c r="G384" s="1"/>
      <c r="H384" s="1"/>
      <c r="J384" s="1"/>
      <c r="K384" s="1"/>
      <c r="L384" s="1"/>
    </row>
    <row r="390" spans="1:13" x14ac:dyDescent="0.2">
      <c r="A390" s="1"/>
    </row>
    <row r="391" spans="1:13" x14ac:dyDescent="0.2">
      <c r="G391" s="1"/>
      <c r="H391" s="1"/>
      <c r="J391" s="1"/>
      <c r="K391" s="1"/>
      <c r="L391" s="1"/>
      <c r="M391" s="1"/>
    </row>
    <row r="397" spans="1:13" x14ac:dyDescent="0.2">
      <c r="A397" s="1"/>
    </row>
    <row r="398" spans="1:13" x14ac:dyDescent="0.2">
      <c r="J398" s="1"/>
      <c r="M398" s="1"/>
    </row>
    <row r="404" spans="1:2" x14ac:dyDescent="0.2">
      <c r="A404" s="1"/>
      <c r="B404" s="7"/>
    </row>
  </sheetData>
  <sortState ref="M155:O155">
    <sortCondition sortBy="cellColor" ref="M155"/>
  </sortState>
  <phoneticPr fontId="0" type="noConversion"/>
  <pageMargins left="0.25" right="0.25" top="0.75" bottom="0.75" header="0.3" footer="0.3"/>
  <pageSetup orientation="portrait" verticalDpi="0" r:id="rId1"/>
  <headerFooter alignWithMargins="0"/>
  <ignoredErrors>
    <ignoredError sqref="M140:N140 M181:N182 A184 A198 A142 A196:B196 B207 E207:F207 F196 I207:J207 I181:J182 J126 A140:B140 E139:F140 I139:J140 E154:F154 N208 M126:N126 E126:F126 B126 A154:B154 A181:B182 A170 A156 E181:F182 E223:F223 I223:J223 M223:N223 I198:P198 I196:L196 J197:L197 N197:P197 I154:J154 N154 B223 F212 J212 M212:N212 B123:B124 E123:F124 M124:N124 I123:J124 I137:J137 F137 A137:B137 M137:N137 B139 M151:N152 I151:J152 A151:B152 E151:F152 M168:N168 A168:B168 E168:F168 I165:J165 E179:F179 A179:B179 I179:J179 M179:N179 I193:J193 E193:F193 A193:B193 M193:N193 B210 F210 J210 N210 J168 J166 E208 M123 B212 N139 N207 E165:F166 A165:B166 M165:N166 B221 M221:N221 I221:J221 E221:F221 J208 N196:P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5" zoomScaleNormal="100" workbookViewId="0">
      <selection activeCell="N45" sqref="N45"/>
    </sheetView>
  </sheetViews>
  <sheetFormatPr defaultColWidth="8.85546875" defaultRowHeight="12" x14ac:dyDescent="0.2"/>
  <cols>
    <col min="1" max="1" width="4.7109375" style="23" customWidth="1"/>
    <col min="2" max="2" width="16.7109375" style="2" customWidth="1"/>
    <col min="3" max="3" width="5.7109375" style="47" customWidth="1"/>
    <col min="4" max="5" width="2.42578125" style="2" customWidth="1"/>
    <col min="6" max="6" width="4.7109375" style="23" customWidth="1"/>
    <col min="7" max="7" width="2.28515625" style="2" customWidth="1"/>
    <col min="8" max="8" width="2.7109375" style="2" customWidth="1"/>
    <col min="9" max="10" width="2.28515625" style="2" customWidth="1"/>
    <col min="11" max="11" width="3.42578125" style="2" customWidth="1"/>
    <col min="12" max="12" width="4.7109375" style="23" customWidth="1"/>
    <col min="13" max="13" width="16.7109375" style="2" customWidth="1"/>
    <col min="14" max="14" width="5.7109375" style="2" customWidth="1"/>
    <col min="15" max="15" width="2.42578125" style="48" customWidth="1"/>
    <col min="16" max="16" width="2.42578125" style="2" customWidth="1"/>
    <col min="17" max="17" width="4.7109375" style="23" customWidth="1"/>
    <col min="18" max="20" width="2.28515625" style="2" customWidth="1"/>
    <col min="21" max="21" width="2.42578125" style="2" customWidth="1"/>
    <col min="22" max="16384" width="8.85546875" style="2"/>
  </cols>
  <sheetData>
    <row r="1" spans="1:22" x14ac:dyDescent="0.2">
      <c r="A1" s="44">
        <v>1</v>
      </c>
      <c r="B1" s="4" t="s">
        <v>5</v>
      </c>
      <c r="C1" s="22">
        <v>664</v>
      </c>
      <c r="D1" s="4">
        <f>COUNTIF(J1,"&gt;=1")</f>
        <v>1</v>
      </c>
      <c r="E1" s="4">
        <f>COUNTIF(H1,"&gt;=1")</f>
        <v>1</v>
      </c>
      <c r="F1" s="22">
        <v>3</v>
      </c>
      <c r="G1" s="4">
        <f>COUNTIF(C1,"&gt;="&amp;N44)</f>
        <v>1</v>
      </c>
      <c r="H1" s="4">
        <f>COUNTIF(C1,"&gt;="&amp;C44) + COUNTIF(F1,"&gt;=1")</f>
        <v>1</v>
      </c>
      <c r="I1" s="4">
        <f t="shared" ref="I1:I39" si="0">COUNTIF(F1,"&gt;=1")</f>
        <v>1</v>
      </c>
      <c r="J1" s="4">
        <f t="shared" ref="J1:J39" si="1">SUM(G1+I1)</f>
        <v>2</v>
      </c>
      <c r="K1" s="4"/>
      <c r="L1" s="89">
        <v>1</v>
      </c>
      <c r="M1" s="4" t="s">
        <v>1</v>
      </c>
      <c r="N1" s="22">
        <v>663</v>
      </c>
      <c r="O1" s="4">
        <f>COUNTIF(U1,"&gt;=1")</f>
        <v>1</v>
      </c>
      <c r="P1" s="4">
        <f>COUNTIF(S1,"&gt;=1")</f>
        <v>1</v>
      </c>
      <c r="Q1" s="22">
        <v>4</v>
      </c>
      <c r="R1" s="4">
        <f>COUNTIF(N1,"&gt;="&amp;Y40)</f>
        <v>0</v>
      </c>
      <c r="S1" s="4">
        <f>COUNTIF(N1,"&gt;="&amp;N40) + COUNTIF(Q1,"&gt;=1")</f>
        <v>1</v>
      </c>
      <c r="T1" s="4">
        <f>COUNTIF(Q1,"&gt;=1")</f>
        <v>1</v>
      </c>
      <c r="U1" s="4">
        <f>SUM(R1+T1)</f>
        <v>1</v>
      </c>
      <c r="V1" s="4"/>
    </row>
    <row r="2" spans="1:22" x14ac:dyDescent="0.2">
      <c r="A2" s="46">
        <v>2</v>
      </c>
      <c r="B2" s="4" t="s">
        <v>15</v>
      </c>
      <c r="C2" s="22">
        <v>686</v>
      </c>
      <c r="D2" s="4">
        <f t="shared" ref="D2:D33" si="2">COUNTIF(J2,"&gt;=1")</f>
        <v>1</v>
      </c>
      <c r="E2" s="4">
        <f>COUNTIF(H2,"&gt;=1")</f>
        <v>1</v>
      </c>
      <c r="F2" s="22">
        <v>1</v>
      </c>
      <c r="G2" s="4">
        <f>COUNTIF(C2,"&gt;="&amp;N44)</f>
        <v>1</v>
      </c>
      <c r="H2" s="4">
        <f>COUNTIF(C2,"&gt;="&amp;C44) + COUNTIF(F2,"&gt;=1")</f>
        <v>1</v>
      </c>
      <c r="I2" s="4">
        <f t="shared" si="0"/>
        <v>1</v>
      </c>
      <c r="J2" s="4">
        <f t="shared" si="1"/>
        <v>2</v>
      </c>
      <c r="K2" s="4"/>
      <c r="L2" s="90">
        <v>2</v>
      </c>
      <c r="M2" s="4" t="s">
        <v>5</v>
      </c>
      <c r="N2" s="22">
        <v>664</v>
      </c>
      <c r="O2" s="4">
        <f>COUNTIF(U2,"&gt;=1")</f>
        <v>1</v>
      </c>
      <c r="P2" s="4">
        <f>COUNTIF(S2,"&gt;=1")</f>
        <v>1</v>
      </c>
      <c r="Q2" s="22">
        <v>3</v>
      </c>
      <c r="R2" s="4">
        <f>COUNTIF(N2,"&gt;="&amp;Y45)</f>
        <v>0</v>
      </c>
      <c r="S2" s="4">
        <f>COUNTIF(N2,"&gt;="&amp;N45) + COUNTIF(Q2,"&gt;=1")</f>
        <v>1</v>
      </c>
      <c r="T2" s="4">
        <f>COUNTIF(Q2,"&gt;=1")</f>
        <v>1</v>
      </c>
      <c r="U2" s="4">
        <f>SUM(R2+T2)</f>
        <v>1</v>
      </c>
      <c r="V2" s="4"/>
    </row>
    <row r="3" spans="1:22" x14ac:dyDescent="0.2">
      <c r="A3" s="46">
        <v>3</v>
      </c>
      <c r="B3" s="4" t="s">
        <v>61</v>
      </c>
      <c r="C3" s="22">
        <v>635</v>
      </c>
      <c r="D3" s="4">
        <f t="shared" si="2"/>
        <v>1</v>
      </c>
      <c r="E3" s="4">
        <f t="shared" ref="E3:E39" si="3">COUNTIF(H3,"&gt;=1")</f>
        <v>1</v>
      </c>
      <c r="F3" s="22">
        <v>3</v>
      </c>
      <c r="G3" s="4">
        <f>COUNTIF(C3,"&gt;="&amp;N44)</f>
        <v>1</v>
      </c>
      <c r="H3" s="4">
        <f>COUNTIF(C3,"&gt;="&amp;C44) + COUNTIF(F3,"&gt;=1")</f>
        <v>1</v>
      </c>
      <c r="I3" s="4">
        <f t="shared" si="0"/>
        <v>1</v>
      </c>
      <c r="J3" s="4">
        <f t="shared" si="1"/>
        <v>2</v>
      </c>
      <c r="K3" s="4"/>
      <c r="L3" s="90">
        <v>3</v>
      </c>
      <c r="M3" s="4" t="s">
        <v>61</v>
      </c>
      <c r="N3" s="22">
        <v>635</v>
      </c>
      <c r="O3" s="4">
        <f>COUNTIF(U3,"&gt;=1")</f>
        <v>1</v>
      </c>
      <c r="P3" s="4">
        <f>COUNTIF(S3,"&gt;=1")</f>
        <v>1</v>
      </c>
      <c r="Q3" s="22">
        <v>3</v>
      </c>
      <c r="R3" s="4">
        <f>COUNTIF(N3,"&gt;="&amp;Y44)</f>
        <v>0</v>
      </c>
      <c r="S3" s="4">
        <f>COUNTIF(N3,"&gt;="&amp;N44) + COUNTIF(Q3,"&gt;=1")</f>
        <v>2</v>
      </c>
      <c r="T3" s="4">
        <f>COUNTIF(Q3,"&gt;=1")</f>
        <v>1</v>
      </c>
      <c r="U3" s="4">
        <f>SUM(R3+T3)</f>
        <v>1</v>
      </c>
      <c r="V3" s="4"/>
    </row>
    <row r="4" spans="1:22" x14ac:dyDescent="0.2">
      <c r="A4" s="44">
        <v>4</v>
      </c>
      <c r="B4" s="4" t="s">
        <v>9</v>
      </c>
      <c r="C4" s="22">
        <v>576</v>
      </c>
      <c r="D4" s="4">
        <f t="shared" si="2"/>
        <v>1</v>
      </c>
      <c r="E4" s="4">
        <f t="shared" si="3"/>
        <v>1</v>
      </c>
      <c r="F4" s="22">
        <v>1</v>
      </c>
      <c r="G4" s="4">
        <f>COUNTIF(C4,"&gt;="&amp;N44)</f>
        <v>1</v>
      </c>
      <c r="H4" s="4">
        <f>COUNTIF(C4,"&gt;="&amp;C44) + COUNTIF(F4,"&gt;=1")</f>
        <v>1</v>
      </c>
      <c r="I4" s="4">
        <f t="shared" si="0"/>
        <v>1</v>
      </c>
      <c r="J4" s="4">
        <f t="shared" si="1"/>
        <v>2</v>
      </c>
      <c r="K4" s="25"/>
      <c r="L4" s="89">
        <v>4</v>
      </c>
      <c r="M4" s="2" t="s">
        <v>97</v>
      </c>
      <c r="N4" s="22">
        <v>374</v>
      </c>
      <c r="O4" s="4">
        <f>COUNTIF(U4,"&gt;=1")</f>
        <v>1</v>
      </c>
      <c r="P4" s="4">
        <f>COUNTIF(S4,"&gt;=1")</f>
        <v>1</v>
      </c>
      <c r="Q4" s="22">
        <v>3</v>
      </c>
      <c r="R4" s="4">
        <f>COUNTIF(N4,"&gt;="&amp;Y31)</f>
        <v>0</v>
      </c>
      <c r="S4" s="4">
        <f>COUNTIF(N4,"&gt;="&amp;N31) + COUNTIF(Q4,"&gt;=1")</f>
        <v>2</v>
      </c>
      <c r="T4" s="4">
        <f>COUNTIF(Q4,"&gt;=1")</f>
        <v>1</v>
      </c>
      <c r="U4" s="4">
        <f>SUM(R4+T4)</f>
        <v>1</v>
      </c>
      <c r="V4" s="4"/>
    </row>
    <row r="5" spans="1:22" x14ac:dyDescent="0.2">
      <c r="A5" s="46">
        <v>5</v>
      </c>
      <c r="B5" s="4" t="s">
        <v>1</v>
      </c>
      <c r="C5" s="22">
        <v>663</v>
      </c>
      <c r="D5" s="4">
        <f t="shared" si="2"/>
        <v>1</v>
      </c>
      <c r="E5" s="4">
        <f t="shared" si="3"/>
        <v>1</v>
      </c>
      <c r="F5" s="22">
        <v>4</v>
      </c>
      <c r="G5" s="4">
        <f>COUNTIF(C5,"&gt;="&amp;N44)</f>
        <v>1</v>
      </c>
      <c r="H5" s="4">
        <f>COUNTIF(C5,"&gt;="&amp;C44) + COUNTIF(F5,"&gt;=1")</f>
        <v>1</v>
      </c>
      <c r="I5" s="4">
        <f t="shared" si="0"/>
        <v>1</v>
      </c>
      <c r="J5" s="4">
        <f t="shared" si="1"/>
        <v>2</v>
      </c>
      <c r="K5" s="4"/>
      <c r="L5" s="90">
        <v>5</v>
      </c>
      <c r="M5" s="4" t="s">
        <v>17</v>
      </c>
      <c r="N5" s="22">
        <v>702</v>
      </c>
      <c r="O5" s="4">
        <f>COUNTIF(U5,"&gt;=1")</f>
        <v>1</v>
      </c>
      <c r="P5" s="4">
        <f>COUNTIF(S5,"&gt;=1")</f>
        <v>1</v>
      </c>
      <c r="Q5" s="22">
        <v>1</v>
      </c>
      <c r="R5" s="4">
        <f>COUNTIF(N5,"&gt;="&amp;Y41)</f>
        <v>0</v>
      </c>
      <c r="S5" s="4">
        <f>COUNTIF(N5,"&gt;="&amp;N41) + COUNTIF(Q5,"&gt;=1")</f>
        <v>1</v>
      </c>
      <c r="T5" s="4">
        <f>COUNTIF(Q5,"&gt;=1")</f>
        <v>1</v>
      </c>
      <c r="U5" s="4">
        <f>SUM(R5+T5)</f>
        <v>1</v>
      </c>
      <c r="V5" s="25"/>
    </row>
    <row r="6" spans="1:22" ht="12.75" x14ac:dyDescent="0.2">
      <c r="A6" s="46">
        <v>6</v>
      </c>
      <c r="B6" s="16" t="s">
        <v>2</v>
      </c>
      <c r="C6" s="22">
        <v>524</v>
      </c>
      <c r="D6" s="4">
        <f t="shared" si="2"/>
        <v>1</v>
      </c>
      <c r="E6" s="4">
        <f t="shared" si="3"/>
        <v>1</v>
      </c>
      <c r="F6" s="22">
        <v>1</v>
      </c>
      <c r="G6" s="4">
        <f>COUNTIF(C6,"&gt;="&amp;N44)</f>
        <v>1</v>
      </c>
      <c r="H6" s="4">
        <f>COUNTIF(C6,"&gt;="&amp;C44) + COUNTIF(F6,"&gt;=1")</f>
        <v>1</v>
      </c>
      <c r="I6" s="4">
        <f t="shared" si="0"/>
        <v>1</v>
      </c>
      <c r="J6" s="4">
        <f t="shared" si="1"/>
        <v>2</v>
      </c>
      <c r="K6" s="4"/>
      <c r="L6" s="90">
        <v>6</v>
      </c>
      <c r="M6" s="4" t="s">
        <v>15</v>
      </c>
      <c r="N6" s="22">
        <v>686</v>
      </c>
      <c r="O6" s="4">
        <f>COUNTIF(U6,"&gt;=1")</f>
        <v>1</v>
      </c>
      <c r="P6" s="4">
        <f>COUNTIF(S6,"&gt;=1")</f>
        <v>1</v>
      </c>
      <c r="Q6" s="22">
        <v>1</v>
      </c>
      <c r="R6" s="4">
        <f>COUNTIF(N6,"&gt;="&amp;Y48)</f>
        <v>0</v>
      </c>
      <c r="S6" s="4">
        <f>COUNTIF(N6,"&gt;="&amp;N48) + COUNTIF(Q6,"&gt;=1")</f>
        <v>1</v>
      </c>
      <c r="T6" s="4">
        <f>COUNTIF(Q6,"&gt;=1")</f>
        <v>1</v>
      </c>
      <c r="U6" s="4">
        <f>SUM(R6+T6)</f>
        <v>1</v>
      </c>
      <c r="V6" s="4"/>
    </row>
    <row r="7" spans="1:22" x14ac:dyDescent="0.2">
      <c r="A7" s="44">
        <v>7</v>
      </c>
      <c r="B7" s="4" t="s">
        <v>26</v>
      </c>
      <c r="C7" s="22">
        <v>640</v>
      </c>
      <c r="D7" s="4">
        <f t="shared" si="2"/>
        <v>1</v>
      </c>
      <c r="E7" s="4">
        <f t="shared" si="3"/>
        <v>0</v>
      </c>
      <c r="F7" s="22"/>
      <c r="G7" s="4">
        <f>COUNTIF(C7,"&gt;="&amp;N44)</f>
        <v>1</v>
      </c>
      <c r="H7" s="4">
        <f>COUNTIF(C7,"&gt;="&amp;C44) + COUNTIF(F7,"&gt;=1")</f>
        <v>0</v>
      </c>
      <c r="I7" s="4">
        <f t="shared" si="0"/>
        <v>0</v>
      </c>
      <c r="J7" s="4">
        <f t="shared" si="1"/>
        <v>1</v>
      </c>
      <c r="K7" s="4"/>
      <c r="L7" s="89">
        <v>7</v>
      </c>
      <c r="M7" s="4" t="s">
        <v>9</v>
      </c>
      <c r="N7" s="22">
        <v>576</v>
      </c>
      <c r="O7" s="4">
        <f>COUNTIF(U7,"&gt;=1")</f>
        <v>1</v>
      </c>
      <c r="P7" s="4">
        <f>COUNTIF(S7,"&gt;=1")</f>
        <v>1</v>
      </c>
      <c r="Q7" s="22">
        <v>1</v>
      </c>
      <c r="R7" s="4">
        <f>COUNTIF(N7,"&gt;="&amp;Y47)</f>
        <v>0</v>
      </c>
      <c r="S7" s="4">
        <f>COUNTIF(N7,"&gt;="&amp;N47) + COUNTIF(Q7,"&gt;=1")</f>
        <v>1</v>
      </c>
      <c r="T7" s="4">
        <f>COUNTIF(Q7,"&gt;=1")</f>
        <v>1</v>
      </c>
      <c r="U7" s="4">
        <f>SUM(R7+T7)</f>
        <v>1</v>
      </c>
      <c r="V7" s="25"/>
    </row>
    <row r="8" spans="1:22" x14ac:dyDescent="0.2">
      <c r="A8" s="46">
        <v>8</v>
      </c>
      <c r="B8" s="4" t="s">
        <v>17</v>
      </c>
      <c r="C8" s="22">
        <v>702</v>
      </c>
      <c r="D8" s="4">
        <f t="shared" si="2"/>
        <v>1</v>
      </c>
      <c r="E8" s="4">
        <f t="shared" si="3"/>
        <v>1</v>
      </c>
      <c r="F8" s="22">
        <v>1</v>
      </c>
      <c r="G8" s="4">
        <f>COUNTIF(C8,"&gt;="&amp;N44)</f>
        <v>1</v>
      </c>
      <c r="H8" s="4">
        <f>COUNTIF(C8,"&gt;="&amp;C44) + COUNTIF(F8,"&gt;=1")</f>
        <v>1</v>
      </c>
      <c r="I8" s="4">
        <f t="shared" si="0"/>
        <v>1</v>
      </c>
      <c r="J8" s="4">
        <f t="shared" si="1"/>
        <v>2</v>
      </c>
      <c r="K8" s="25"/>
      <c r="L8" s="89">
        <v>8</v>
      </c>
      <c r="M8" s="4" t="s">
        <v>32</v>
      </c>
      <c r="N8" s="22">
        <v>570</v>
      </c>
      <c r="O8" s="4">
        <f>COUNTIF(U8,"&gt;=1")</f>
        <v>1</v>
      </c>
      <c r="P8" s="4">
        <f>COUNTIF(S8,"&gt;=1")</f>
        <v>1</v>
      </c>
      <c r="Q8" s="22">
        <v>1</v>
      </c>
      <c r="R8" s="4">
        <f>COUNTIF(N8,"&gt;="&amp;Y42)</f>
        <v>0</v>
      </c>
      <c r="S8" s="4">
        <f>COUNTIF(N8,"&gt;="&amp;N42) + COUNTIF(Q8,"&gt;=1")</f>
        <v>1</v>
      </c>
      <c r="T8" s="4">
        <f>COUNTIF(Q8,"&gt;=1")</f>
        <v>1</v>
      </c>
      <c r="U8" s="4">
        <f>SUM(R8+T8)</f>
        <v>1</v>
      </c>
      <c r="V8" s="25"/>
    </row>
    <row r="9" spans="1:22" ht="12.75" x14ac:dyDescent="0.2">
      <c r="A9" s="46">
        <v>9</v>
      </c>
      <c r="B9" s="4" t="s">
        <v>39</v>
      </c>
      <c r="C9" s="22">
        <v>448</v>
      </c>
      <c r="D9" s="4">
        <f t="shared" si="2"/>
        <v>0</v>
      </c>
      <c r="E9" s="4">
        <f t="shared" si="3"/>
        <v>0</v>
      </c>
      <c r="F9" s="22"/>
      <c r="G9" s="4">
        <f>COUNTIF(C9,"&gt;="&amp;N44)</f>
        <v>0</v>
      </c>
      <c r="H9" s="4">
        <f>COUNTIF(C9,"&gt;="&amp;C44) + COUNTIF(F9,"&gt;=1")</f>
        <v>0</v>
      </c>
      <c r="I9" s="4">
        <f t="shared" si="0"/>
        <v>0</v>
      </c>
      <c r="J9" s="4">
        <f t="shared" si="1"/>
        <v>0</v>
      </c>
      <c r="K9" s="25"/>
      <c r="L9" s="89">
        <v>9</v>
      </c>
      <c r="M9" s="16" t="s">
        <v>2</v>
      </c>
      <c r="N9" s="22">
        <v>524</v>
      </c>
      <c r="O9" s="4">
        <f>COUNTIF(U9,"&gt;=1")</f>
        <v>1</v>
      </c>
      <c r="P9" s="4">
        <f>COUNTIF(S9,"&gt;=1")</f>
        <v>1</v>
      </c>
      <c r="Q9" s="22">
        <v>1</v>
      </c>
      <c r="R9" s="4">
        <f>COUNTIF(N9,"&gt;="&amp;Y47)</f>
        <v>0</v>
      </c>
      <c r="S9" s="4">
        <f>COUNTIF(N9,"&gt;="&amp;N47) + COUNTIF(Q9,"&gt;=1")</f>
        <v>1</v>
      </c>
      <c r="T9" s="4">
        <f>COUNTIF(Q9,"&gt;=1")</f>
        <v>1</v>
      </c>
      <c r="U9" s="4">
        <f>SUM(R9+T9)</f>
        <v>1</v>
      </c>
      <c r="V9" s="4"/>
    </row>
    <row r="10" spans="1:22" x14ac:dyDescent="0.2">
      <c r="A10" s="44">
        <v>10</v>
      </c>
      <c r="B10" s="4" t="s">
        <v>32</v>
      </c>
      <c r="C10" s="22">
        <v>570</v>
      </c>
      <c r="D10" s="4">
        <f t="shared" si="2"/>
        <v>1</v>
      </c>
      <c r="E10" s="4">
        <f t="shared" si="3"/>
        <v>1</v>
      </c>
      <c r="F10" s="22">
        <v>1</v>
      </c>
      <c r="G10" s="4">
        <f>COUNTIF(C10,"&gt;="&amp;N44)</f>
        <v>1</v>
      </c>
      <c r="H10" s="4">
        <f>COUNTIF(C10,"&gt;="&amp;C44) + COUNTIF(F10,"&gt;=1")</f>
        <v>1</v>
      </c>
      <c r="I10" s="4">
        <f t="shared" si="0"/>
        <v>1</v>
      </c>
      <c r="J10" s="4">
        <f t="shared" si="1"/>
        <v>2</v>
      </c>
      <c r="K10" s="25"/>
      <c r="L10" s="89">
        <v>10</v>
      </c>
      <c r="M10" s="4" t="s">
        <v>33</v>
      </c>
      <c r="N10" s="22">
        <v>517</v>
      </c>
      <c r="O10" s="4">
        <f>COUNTIF(U10,"&gt;=1")</f>
        <v>1</v>
      </c>
      <c r="P10" s="4">
        <f>COUNTIF(S10,"&gt;=1")</f>
        <v>1</v>
      </c>
      <c r="Q10" s="22">
        <v>1</v>
      </c>
      <c r="R10" s="4">
        <f>COUNTIF(N10,"&gt;="&amp;Y41)</f>
        <v>0</v>
      </c>
      <c r="S10" s="4">
        <f>COUNTIF(N10,"&gt;="&amp;N41) + COUNTIF(Q10,"&gt;=1")</f>
        <v>1</v>
      </c>
      <c r="T10" s="4">
        <f>COUNTIF(Q10,"&gt;=1")</f>
        <v>1</v>
      </c>
      <c r="U10" s="4">
        <f>SUM(R10+T10)</f>
        <v>1</v>
      </c>
      <c r="V10" s="25"/>
    </row>
    <row r="11" spans="1:22" x14ac:dyDescent="0.2">
      <c r="A11" s="46">
        <v>11</v>
      </c>
      <c r="B11" s="4" t="s">
        <v>0</v>
      </c>
      <c r="C11" s="22">
        <v>461</v>
      </c>
      <c r="D11" s="4">
        <f t="shared" si="2"/>
        <v>0</v>
      </c>
      <c r="E11" s="4">
        <f t="shared" si="3"/>
        <v>0</v>
      </c>
      <c r="F11" s="22"/>
      <c r="G11" s="4">
        <f>COUNTIF(C11,"&gt;="&amp;N44)</f>
        <v>0</v>
      </c>
      <c r="H11" s="4">
        <f>COUNTIF(C11,"&gt;="&amp;C44) + COUNTIF(F11,"&gt;=1")</f>
        <v>0</v>
      </c>
      <c r="I11" s="4">
        <f t="shared" si="0"/>
        <v>0</v>
      </c>
      <c r="J11" s="4">
        <f t="shared" si="1"/>
        <v>0</v>
      </c>
      <c r="K11" s="25"/>
      <c r="L11" s="89">
        <v>11</v>
      </c>
      <c r="M11" s="2" t="s">
        <v>34</v>
      </c>
      <c r="N11" s="22">
        <v>417</v>
      </c>
      <c r="O11" s="4">
        <f>COUNTIF(U11,"&gt;=1")</f>
        <v>1</v>
      </c>
      <c r="P11" s="4">
        <f>COUNTIF(S11,"&gt;=1")</f>
        <v>1</v>
      </c>
      <c r="Q11" s="22">
        <v>1</v>
      </c>
      <c r="R11" s="4">
        <f>COUNTIF(N11,"&gt;="&amp;Y37)</f>
        <v>0</v>
      </c>
      <c r="S11" s="4">
        <f>COUNTIF(N11,"&gt;="&amp;N37) + COUNTIF(Q11,"&gt;=1")</f>
        <v>2</v>
      </c>
      <c r="T11" s="4">
        <f>COUNTIF(Q11,"&gt;=1")</f>
        <v>1</v>
      </c>
      <c r="U11" s="4">
        <f>SUM(R11+T11)</f>
        <v>1</v>
      </c>
      <c r="V11" s="4"/>
    </row>
    <row r="12" spans="1:22" x14ac:dyDescent="0.2">
      <c r="A12" s="46">
        <v>12</v>
      </c>
      <c r="B12" s="4" t="s">
        <v>4</v>
      </c>
      <c r="C12" s="22">
        <v>360</v>
      </c>
      <c r="D12" s="4">
        <f t="shared" si="2"/>
        <v>0</v>
      </c>
      <c r="E12" s="4">
        <f t="shared" si="3"/>
        <v>0</v>
      </c>
      <c r="F12" s="22"/>
      <c r="G12" s="4">
        <f>COUNTIF(C12,"&gt;="&amp;N44)</f>
        <v>0</v>
      </c>
      <c r="H12" s="4">
        <f>COUNTIF(C12,"&gt;="&amp;C44) + COUNTIF(F12,"&gt;=1")</f>
        <v>0</v>
      </c>
      <c r="I12" s="4">
        <f t="shared" si="0"/>
        <v>0</v>
      </c>
      <c r="J12" s="4">
        <f t="shared" si="1"/>
        <v>0</v>
      </c>
      <c r="K12" s="25"/>
      <c r="L12" s="89">
        <v>12</v>
      </c>
      <c r="M12" s="2" t="s">
        <v>51</v>
      </c>
      <c r="N12" s="22">
        <v>399</v>
      </c>
      <c r="O12" s="4">
        <f>COUNTIF(U12,"&gt;=1")</f>
        <v>1</v>
      </c>
      <c r="P12" s="4">
        <f>COUNTIF(S12,"&gt;=1")</f>
        <v>1</v>
      </c>
      <c r="Q12" s="22">
        <v>1</v>
      </c>
      <c r="R12" s="4">
        <f>COUNTIF(N12,"&gt;="&amp;Y32)</f>
        <v>0</v>
      </c>
      <c r="S12" s="4">
        <f>COUNTIF(N12,"&gt;="&amp;N32) + COUNTIF(Q12,"&gt;=1")</f>
        <v>2</v>
      </c>
      <c r="T12" s="4">
        <f>COUNTIF(Q12,"&gt;=1")</f>
        <v>1</v>
      </c>
      <c r="U12" s="4">
        <f>SUM(R12+T12)</f>
        <v>1</v>
      </c>
      <c r="V12" s="4"/>
    </row>
    <row r="13" spans="1:22" x14ac:dyDescent="0.2">
      <c r="A13" s="44">
        <v>13</v>
      </c>
      <c r="B13" s="4" t="s">
        <v>33</v>
      </c>
      <c r="C13" s="22">
        <v>517</v>
      </c>
      <c r="D13" s="4">
        <f t="shared" si="2"/>
        <v>1</v>
      </c>
      <c r="E13" s="4">
        <f t="shared" si="3"/>
        <v>1</v>
      </c>
      <c r="F13" s="22">
        <v>1</v>
      </c>
      <c r="G13" s="4">
        <f>COUNTIF(C13,"&gt;="&amp;N44)</f>
        <v>1</v>
      </c>
      <c r="H13" s="4">
        <f>COUNTIF(C13,"&gt;="&amp;C44) + COUNTIF(F13,"&gt;=1")</f>
        <v>1</v>
      </c>
      <c r="I13" s="4">
        <f t="shared" si="0"/>
        <v>1</v>
      </c>
      <c r="J13" s="4">
        <f t="shared" si="1"/>
        <v>2</v>
      </c>
      <c r="K13" s="25"/>
      <c r="L13" s="89">
        <v>13</v>
      </c>
      <c r="M13" s="4" t="s">
        <v>26</v>
      </c>
      <c r="N13" s="22">
        <v>640</v>
      </c>
      <c r="O13" s="4">
        <f>COUNTIF(U13,"&gt;=1")</f>
        <v>0</v>
      </c>
      <c r="P13" s="4">
        <f>COUNTIF(S13,"&gt;=1")</f>
        <v>0</v>
      </c>
      <c r="Q13" s="22"/>
      <c r="R13" s="4">
        <f>COUNTIF(N13,"&gt;="&amp;Y50)</f>
        <v>0</v>
      </c>
      <c r="S13" s="4">
        <f>COUNTIF(N13,"&gt;="&amp;N50) + COUNTIF(Q13,"&gt;=1")</f>
        <v>0</v>
      </c>
      <c r="T13" s="4">
        <f>COUNTIF(Q13,"&gt;=1")</f>
        <v>0</v>
      </c>
      <c r="U13" s="4">
        <f>SUM(R13+T13)</f>
        <v>0</v>
      </c>
      <c r="V13" s="4"/>
    </row>
    <row r="14" spans="1:22" x14ac:dyDescent="0.2">
      <c r="A14" s="46">
        <v>14</v>
      </c>
      <c r="B14" s="2" t="s">
        <v>16</v>
      </c>
      <c r="C14" s="22">
        <v>547</v>
      </c>
      <c r="D14" s="4">
        <f t="shared" si="2"/>
        <v>1</v>
      </c>
      <c r="E14" s="4">
        <f t="shared" si="3"/>
        <v>0</v>
      </c>
      <c r="F14" s="22"/>
      <c r="G14" s="4">
        <f>COUNTIF(C14,"&gt;="&amp;N44)</f>
        <v>1</v>
      </c>
      <c r="H14" s="4">
        <f>COUNTIF(C14,"&gt;="&amp;C44) + COUNTIF(F14,"&gt;=1")</f>
        <v>0</v>
      </c>
      <c r="I14" s="4">
        <f t="shared" si="0"/>
        <v>0</v>
      </c>
      <c r="J14" s="4">
        <f t="shared" si="1"/>
        <v>1</v>
      </c>
      <c r="K14" s="25"/>
      <c r="L14" s="89">
        <v>14</v>
      </c>
      <c r="M14" s="2" t="s">
        <v>16</v>
      </c>
      <c r="N14" s="22">
        <v>547</v>
      </c>
      <c r="O14" s="4">
        <f>COUNTIF(U14,"&gt;=1")</f>
        <v>0</v>
      </c>
      <c r="P14" s="4">
        <f>COUNTIF(S14,"&gt;=1")</f>
        <v>1</v>
      </c>
      <c r="Q14" s="22"/>
      <c r="R14" s="4">
        <f>COUNTIF(N14,"&gt;="&amp;Y44)</f>
        <v>0</v>
      </c>
      <c r="S14" s="4">
        <f>COUNTIF(N14,"&gt;="&amp;N44) + COUNTIF(Q14,"&gt;=1")</f>
        <v>1</v>
      </c>
      <c r="T14" s="4">
        <f>COUNTIF(Q14,"&gt;=1")</f>
        <v>0</v>
      </c>
      <c r="U14" s="4">
        <f>SUM(R14+T14)</f>
        <v>0</v>
      </c>
      <c r="V14" s="25"/>
    </row>
    <row r="15" spans="1:22" x14ac:dyDescent="0.2">
      <c r="A15" s="46">
        <v>15</v>
      </c>
      <c r="B15" s="2" t="s">
        <v>10</v>
      </c>
      <c r="C15" s="22">
        <v>528</v>
      </c>
      <c r="D15" s="4">
        <f t="shared" si="2"/>
        <v>1</v>
      </c>
      <c r="E15" s="4">
        <f t="shared" si="3"/>
        <v>0</v>
      </c>
      <c r="F15" s="22"/>
      <c r="G15" s="4">
        <f>COUNTIF(C15,"&gt;="&amp;N44)</f>
        <v>1</v>
      </c>
      <c r="H15" s="4">
        <f>COUNTIF(C15,"&gt;="&amp;C44) + COUNTIF(F15,"&gt;=1")</f>
        <v>0</v>
      </c>
      <c r="I15" s="4">
        <f t="shared" si="0"/>
        <v>0</v>
      </c>
      <c r="J15" s="4">
        <f t="shared" si="1"/>
        <v>1</v>
      </c>
      <c r="K15" s="25"/>
      <c r="L15" s="89">
        <v>15</v>
      </c>
      <c r="M15" s="2" t="s">
        <v>10</v>
      </c>
      <c r="N15" s="22">
        <v>528</v>
      </c>
      <c r="O15" s="4">
        <f>COUNTIF(U15,"&gt;=1")</f>
        <v>0</v>
      </c>
      <c r="P15" s="4">
        <f>COUNTIF(S15,"&gt;=1")</f>
        <v>1</v>
      </c>
      <c r="Q15" s="22"/>
      <c r="R15" s="4">
        <f>COUNTIF(N15,"&gt;="&amp;Y44)</f>
        <v>0</v>
      </c>
      <c r="S15" s="4">
        <f>COUNTIF(N15,"&gt;="&amp;N44) + COUNTIF(Q15,"&gt;=1")</f>
        <v>1</v>
      </c>
      <c r="T15" s="4">
        <f>COUNTIF(Q15,"&gt;=1")</f>
        <v>0</v>
      </c>
      <c r="U15" s="4">
        <f>SUM(R15+T15)</f>
        <v>0</v>
      </c>
      <c r="V15" s="25"/>
    </row>
    <row r="16" spans="1:22" x14ac:dyDescent="0.2">
      <c r="A16" s="44">
        <v>16</v>
      </c>
      <c r="B16" s="2" t="s">
        <v>42</v>
      </c>
      <c r="C16" s="22">
        <v>500</v>
      </c>
      <c r="D16" s="4">
        <f t="shared" si="2"/>
        <v>1</v>
      </c>
      <c r="E16" s="4">
        <f t="shared" si="3"/>
        <v>0</v>
      </c>
      <c r="F16" s="22"/>
      <c r="G16" s="4">
        <f>COUNTIF(C16,"&gt;="&amp;N44)</f>
        <v>1</v>
      </c>
      <c r="H16" s="4">
        <f>COUNTIF(C16,"&gt;="&amp;C44) + COUNTIF(F16,"&gt;=1")</f>
        <v>0</v>
      </c>
      <c r="I16" s="4">
        <f t="shared" si="0"/>
        <v>0</v>
      </c>
      <c r="J16" s="4">
        <f t="shared" si="1"/>
        <v>1</v>
      </c>
      <c r="K16" s="25"/>
      <c r="L16" s="91">
        <v>16</v>
      </c>
      <c r="M16" s="2" t="s">
        <v>42</v>
      </c>
      <c r="N16" s="22">
        <v>500</v>
      </c>
      <c r="O16" s="4">
        <f>COUNTIF(U16,"&gt;=1")</f>
        <v>0</v>
      </c>
      <c r="P16" s="4">
        <f>COUNTIF(S16,"&gt;=1")</f>
        <v>1</v>
      </c>
      <c r="Q16" s="22"/>
      <c r="R16" s="4">
        <f>COUNTIF(N16,"&gt;="&amp;Y44)</f>
        <v>0</v>
      </c>
      <c r="S16" s="4">
        <f>COUNTIF(N16,"&gt;="&amp;N44) + COUNTIF(Q16,"&gt;=1")</f>
        <v>1</v>
      </c>
      <c r="T16" s="4">
        <f>COUNTIF(Q16,"&gt;=1")</f>
        <v>0</v>
      </c>
      <c r="U16" s="4">
        <f>SUM(R16+T16)</f>
        <v>0</v>
      </c>
      <c r="V16" s="25"/>
    </row>
    <row r="17" spans="1:22" x14ac:dyDescent="0.2">
      <c r="A17" s="46">
        <v>17</v>
      </c>
      <c r="B17" s="2" t="s">
        <v>97</v>
      </c>
      <c r="C17" s="22">
        <v>374</v>
      </c>
      <c r="D17" s="4">
        <f t="shared" si="2"/>
        <v>1</v>
      </c>
      <c r="E17" s="4">
        <f t="shared" si="3"/>
        <v>1</v>
      </c>
      <c r="F17" s="22">
        <v>3</v>
      </c>
      <c r="G17" s="4">
        <f>COUNTIF(C17,"&gt;="&amp;N44)</f>
        <v>0</v>
      </c>
      <c r="H17" s="4">
        <f>COUNTIF(C17,"&gt;="&amp;C44) + COUNTIF(F17,"&gt;=1")</f>
        <v>1</v>
      </c>
      <c r="I17" s="4">
        <f t="shared" si="0"/>
        <v>1</v>
      </c>
      <c r="J17" s="4">
        <f t="shared" si="1"/>
        <v>1</v>
      </c>
      <c r="K17" s="4"/>
      <c r="L17" s="22">
        <v>17</v>
      </c>
      <c r="M17" s="2" t="s">
        <v>40</v>
      </c>
      <c r="N17" s="22">
        <v>484</v>
      </c>
      <c r="O17" s="4">
        <f>COUNTIF(U17,"&gt;=1")</f>
        <v>0</v>
      </c>
      <c r="P17" s="4">
        <f>COUNTIF(S17,"&gt;=1")</f>
        <v>1</v>
      </c>
      <c r="Q17" s="22"/>
      <c r="R17" s="4">
        <f>COUNTIF(N17,"&gt;="&amp;Y31)</f>
        <v>0</v>
      </c>
      <c r="S17" s="4">
        <f>COUNTIF(N17,"&gt;="&amp;N31) + COUNTIF(Q17,"&gt;=1")</f>
        <v>1</v>
      </c>
      <c r="T17" s="4">
        <f>COUNTIF(Q17,"&gt;=1")</f>
        <v>0</v>
      </c>
      <c r="U17" s="4">
        <f>SUM(R17+T17)</f>
        <v>0</v>
      </c>
      <c r="V17" s="4"/>
    </row>
    <row r="18" spans="1:22" x14ac:dyDescent="0.2">
      <c r="A18" s="46">
        <v>18</v>
      </c>
      <c r="B18" s="2" t="s">
        <v>34</v>
      </c>
      <c r="C18" s="22">
        <v>417</v>
      </c>
      <c r="D18" s="4">
        <f t="shared" si="2"/>
        <v>1</v>
      </c>
      <c r="E18" s="4">
        <f t="shared" si="3"/>
        <v>1</v>
      </c>
      <c r="F18" s="22">
        <v>1</v>
      </c>
      <c r="G18" s="4">
        <f>COUNTIF(C18,"&gt;="&amp;N44)</f>
        <v>0</v>
      </c>
      <c r="H18" s="4">
        <f>COUNTIF(C18,"&gt;="&amp;C44) + COUNTIF(F18,"&gt;=1")</f>
        <v>1</v>
      </c>
      <c r="I18" s="4">
        <f t="shared" si="0"/>
        <v>1</v>
      </c>
      <c r="J18" s="4">
        <f t="shared" si="1"/>
        <v>1</v>
      </c>
      <c r="K18" s="4"/>
      <c r="L18" s="22">
        <v>18</v>
      </c>
      <c r="M18" s="4" t="s">
        <v>0</v>
      </c>
      <c r="N18" s="22">
        <v>461</v>
      </c>
      <c r="O18" s="4">
        <f>COUNTIF(U18,"&gt;=1")</f>
        <v>0</v>
      </c>
      <c r="P18" s="4">
        <f>COUNTIF(S18,"&gt;=1")</f>
        <v>0</v>
      </c>
      <c r="Q18" s="22"/>
      <c r="R18" s="4">
        <f>COUNTIF(N18,"&gt;="&amp;Y51)</f>
        <v>0</v>
      </c>
      <c r="S18" s="4">
        <f>COUNTIF(N18,"&gt;="&amp;N51) + COUNTIF(Q18,"&gt;=1")</f>
        <v>0</v>
      </c>
      <c r="T18" s="4">
        <f>COUNTIF(Q18,"&gt;=1")</f>
        <v>0</v>
      </c>
      <c r="U18" s="4">
        <f>SUM(R18+T18)</f>
        <v>0</v>
      </c>
      <c r="V18" s="25"/>
    </row>
    <row r="19" spans="1:22" x14ac:dyDescent="0.2">
      <c r="A19" s="44">
        <v>19</v>
      </c>
      <c r="B19" s="2" t="s">
        <v>28</v>
      </c>
      <c r="C19" s="22">
        <v>341</v>
      </c>
      <c r="D19" s="4">
        <f t="shared" si="2"/>
        <v>0</v>
      </c>
      <c r="E19" s="4">
        <f t="shared" si="3"/>
        <v>0</v>
      </c>
      <c r="F19" s="22"/>
      <c r="G19" s="4">
        <f>COUNTIF(C19,"&gt;="&amp;N44)</f>
        <v>0</v>
      </c>
      <c r="H19" s="4">
        <f>COUNTIF(C19,"&gt;="&amp;C44) + COUNTIF(F19,"&gt;=1")</f>
        <v>0</v>
      </c>
      <c r="I19" s="4">
        <f t="shared" si="0"/>
        <v>0</v>
      </c>
      <c r="J19" s="4">
        <f t="shared" si="1"/>
        <v>0</v>
      </c>
      <c r="K19" s="4"/>
      <c r="L19" s="67">
        <v>19</v>
      </c>
      <c r="M19" s="4" t="s">
        <v>39</v>
      </c>
      <c r="N19" s="22">
        <v>448</v>
      </c>
      <c r="O19" s="4">
        <f>COUNTIF(U19,"&gt;=1")</f>
        <v>0</v>
      </c>
      <c r="P19" s="4">
        <f>COUNTIF(S19,"&gt;=1")</f>
        <v>0</v>
      </c>
      <c r="Q19" s="22"/>
      <c r="R19" s="4">
        <f>COUNTIF(N19,"&gt;="&amp;Y54)</f>
        <v>0</v>
      </c>
      <c r="S19" s="4">
        <f>COUNTIF(N19,"&gt;="&amp;N54) + COUNTIF(Q19,"&gt;=1")</f>
        <v>0</v>
      </c>
      <c r="T19" s="4">
        <f>COUNTIF(Q19,"&gt;=1")</f>
        <v>0</v>
      </c>
      <c r="U19" s="4">
        <f>SUM(R19+T19)</f>
        <v>0</v>
      </c>
      <c r="V19" s="25"/>
    </row>
    <row r="20" spans="1:22" x14ac:dyDescent="0.2">
      <c r="A20" s="46">
        <v>20</v>
      </c>
      <c r="B20" s="2" t="s">
        <v>54</v>
      </c>
      <c r="C20" s="22">
        <v>375</v>
      </c>
      <c r="D20" s="4">
        <f t="shared" si="2"/>
        <v>0</v>
      </c>
      <c r="E20" s="4">
        <f t="shared" si="3"/>
        <v>0</v>
      </c>
      <c r="F20" s="22"/>
      <c r="G20" s="4">
        <f>COUNTIF(C20,"&gt;="&amp;N44)</f>
        <v>0</v>
      </c>
      <c r="H20" s="4">
        <f>COUNTIF(C20,"&gt;="&amp;C44) + COUNTIF(F20,"&gt;=1")</f>
        <v>0</v>
      </c>
      <c r="I20" s="4">
        <f t="shared" si="0"/>
        <v>0</v>
      </c>
      <c r="J20" s="4">
        <f t="shared" si="1"/>
        <v>0</v>
      </c>
      <c r="K20" s="4"/>
      <c r="L20" s="22">
        <v>20</v>
      </c>
      <c r="M20" s="2" t="s">
        <v>98</v>
      </c>
      <c r="N20" s="22">
        <v>423</v>
      </c>
      <c r="O20" s="4">
        <f>COUNTIF(U20,"&gt;=1")</f>
        <v>0</v>
      </c>
      <c r="P20" s="4">
        <f>COUNTIF(S20,"&gt;=1")</f>
        <v>1</v>
      </c>
      <c r="Q20" s="22"/>
      <c r="R20" s="4">
        <f>COUNTIF(N20,"&gt;="&amp;Y38)</f>
        <v>0</v>
      </c>
      <c r="S20" s="4">
        <f>COUNTIF(N20,"&gt;="&amp;N38) + COUNTIF(Q20,"&gt;=1")</f>
        <v>1</v>
      </c>
      <c r="T20" s="4">
        <f>COUNTIF(Q20,"&gt;=1")</f>
        <v>0</v>
      </c>
      <c r="U20" s="4">
        <f>SUM(R20+T20)</f>
        <v>0</v>
      </c>
      <c r="V20" s="4"/>
    </row>
    <row r="21" spans="1:22" x14ac:dyDescent="0.2">
      <c r="A21" s="46">
        <v>21</v>
      </c>
      <c r="B21" s="2" t="s">
        <v>41</v>
      </c>
      <c r="C21" s="22">
        <v>271</v>
      </c>
      <c r="D21" s="4">
        <f t="shared" si="2"/>
        <v>0</v>
      </c>
      <c r="E21" s="4">
        <f t="shared" si="3"/>
        <v>0</v>
      </c>
      <c r="F21" s="22"/>
      <c r="G21" s="4">
        <f>COUNTIF(C21,"&gt;="&amp;N44)</f>
        <v>0</v>
      </c>
      <c r="H21" s="4">
        <f>COUNTIF(C21,"&gt;="&amp;C44) + COUNTIF(F21,"&gt;=1")</f>
        <v>0</v>
      </c>
      <c r="I21" s="4">
        <f t="shared" si="0"/>
        <v>0</v>
      </c>
      <c r="J21" s="4">
        <f t="shared" si="1"/>
        <v>0</v>
      </c>
      <c r="K21" s="4"/>
      <c r="L21" s="22">
        <v>21</v>
      </c>
      <c r="M21" s="2" t="s">
        <v>62</v>
      </c>
      <c r="N21" s="22">
        <v>420</v>
      </c>
      <c r="O21" s="4">
        <f>COUNTIF(U21,"&gt;=1")</f>
        <v>0</v>
      </c>
      <c r="P21" s="4">
        <f>COUNTIF(S21,"&gt;=1")</f>
        <v>0</v>
      </c>
      <c r="Q21" s="22"/>
      <c r="R21" s="4">
        <f>COUNTIF(N21,"&gt;="&amp;Y40)</f>
        <v>0</v>
      </c>
      <c r="S21" s="4">
        <f>COUNTIF(N21,"&gt;="&amp;N40) + COUNTIF(Q21,"&gt;=1")</f>
        <v>0</v>
      </c>
      <c r="T21" s="4">
        <f>COUNTIF(Q21,"&gt;=1")</f>
        <v>0</v>
      </c>
      <c r="U21" s="4">
        <f>SUM(R21+T21)</f>
        <v>0</v>
      </c>
      <c r="V21" s="4"/>
    </row>
    <row r="22" spans="1:22" x14ac:dyDescent="0.2">
      <c r="A22" s="44">
        <v>22</v>
      </c>
      <c r="B22" s="2" t="s">
        <v>3</v>
      </c>
      <c r="C22" s="22">
        <v>353</v>
      </c>
      <c r="D22" s="4">
        <f t="shared" si="2"/>
        <v>0</v>
      </c>
      <c r="E22" s="4">
        <f t="shared" si="3"/>
        <v>0</v>
      </c>
      <c r="F22" s="22"/>
      <c r="G22" s="4">
        <f>COUNTIF(C22,"&gt;="&amp;N44)</f>
        <v>0</v>
      </c>
      <c r="H22" s="4">
        <f>COUNTIF(C22,"&gt;="&amp;C44) + COUNTIF(F22,"&gt;=1")</f>
        <v>0</v>
      </c>
      <c r="I22" s="4">
        <f t="shared" si="0"/>
        <v>0</v>
      </c>
      <c r="J22" s="4">
        <f t="shared" si="1"/>
        <v>0</v>
      </c>
      <c r="K22" s="4"/>
      <c r="L22" s="67">
        <v>22</v>
      </c>
      <c r="M22" s="2" t="s">
        <v>12</v>
      </c>
      <c r="N22" s="22">
        <v>411</v>
      </c>
      <c r="O22" s="4">
        <f>COUNTIF(U22,"&gt;=1")</f>
        <v>0</v>
      </c>
      <c r="P22" s="4">
        <f>COUNTIF(S22,"&gt;=1")</f>
        <v>1</v>
      </c>
      <c r="Q22" s="22"/>
      <c r="R22" s="4">
        <f>COUNTIF(N22,"&gt;="&amp;Y38)</f>
        <v>0</v>
      </c>
      <c r="S22" s="4">
        <f>COUNTIF(N22,"&gt;="&amp;N38) + COUNTIF(Q22,"&gt;=1")</f>
        <v>1</v>
      </c>
      <c r="T22" s="4">
        <f>COUNTIF(Q22,"&gt;=1")</f>
        <v>0</v>
      </c>
      <c r="U22" s="4">
        <f>SUM(R22+T22)</f>
        <v>0</v>
      </c>
      <c r="V22" s="4"/>
    </row>
    <row r="23" spans="1:22" x14ac:dyDescent="0.2">
      <c r="A23" s="46">
        <v>23</v>
      </c>
      <c r="B23" s="2" t="s">
        <v>53</v>
      </c>
      <c r="C23" s="22">
        <v>388</v>
      </c>
      <c r="D23" s="4">
        <f t="shared" si="2"/>
        <v>0</v>
      </c>
      <c r="E23" s="4">
        <f t="shared" si="3"/>
        <v>0</v>
      </c>
      <c r="F23" s="22"/>
      <c r="G23" s="4">
        <f>COUNTIF(C23,"&gt;="&amp;N44)</f>
        <v>0</v>
      </c>
      <c r="H23" s="4">
        <f>COUNTIF(C23,"&gt;="&amp;C44) + COUNTIF(F23,"&gt;=1")</f>
        <v>0</v>
      </c>
      <c r="I23" s="4">
        <f t="shared" si="0"/>
        <v>0</v>
      </c>
      <c r="J23" s="4">
        <f t="shared" si="1"/>
        <v>0</v>
      </c>
      <c r="K23" s="4"/>
      <c r="L23" s="22">
        <v>23</v>
      </c>
      <c r="M23" s="4" t="s">
        <v>52</v>
      </c>
      <c r="N23" s="22">
        <v>400</v>
      </c>
      <c r="O23" s="4">
        <f>COUNTIF(U23,"&gt;=1")</f>
        <v>0</v>
      </c>
      <c r="P23" s="4">
        <f>COUNTIF(S23,"&gt;=1")</f>
        <v>1</v>
      </c>
      <c r="Q23" s="22"/>
      <c r="R23" s="4">
        <f>COUNTIF(N23,"&gt;="&amp;Y34)</f>
        <v>0</v>
      </c>
      <c r="S23" s="4">
        <f>COUNTIF(N23,"&gt;="&amp;N34) + COUNTIF(Q23,"&gt;=1")</f>
        <v>1</v>
      </c>
      <c r="T23" s="4">
        <f>COUNTIF(Q23,"&gt;=1")</f>
        <v>0</v>
      </c>
      <c r="U23" s="4">
        <f>SUM(R23+T23)</f>
        <v>0</v>
      </c>
      <c r="V23" s="4"/>
    </row>
    <row r="24" spans="1:22" x14ac:dyDescent="0.2">
      <c r="A24" s="46">
        <v>24</v>
      </c>
      <c r="B24" s="2" t="s">
        <v>51</v>
      </c>
      <c r="C24" s="22">
        <v>399</v>
      </c>
      <c r="D24" s="4">
        <f t="shared" si="2"/>
        <v>1</v>
      </c>
      <c r="E24" s="4">
        <f t="shared" si="3"/>
        <v>1</v>
      </c>
      <c r="F24" s="22">
        <v>1</v>
      </c>
      <c r="G24" s="4">
        <f>COUNTIF(C24,"&gt;="&amp;N44)</f>
        <v>0</v>
      </c>
      <c r="H24" s="4">
        <f>COUNTIF(C24,"&gt;="&amp;C44) + COUNTIF(F24,"&gt;=1")</f>
        <v>1</v>
      </c>
      <c r="I24" s="4">
        <f t="shared" si="0"/>
        <v>1</v>
      </c>
      <c r="J24" s="4">
        <f t="shared" si="1"/>
        <v>1</v>
      </c>
      <c r="K24" s="4"/>
      <c r="L24" s="22">
        <v>24</v>
      </c>
      <c r="M24" s="2" t="s">
        <v>60</v>
      </c>
      <c r="N24" s="22">
        <v>392</v>
      </c>
      <c r="O24" s="4">
        <f>COUNTIF(U24,"&gt;=1")</f>
        <v>0</v>
      </c>
      <c r="P24" s="4">
        <f>COUNTIF(S24,"&gt;=1")</f>
        <v>0</v>
      </c>
      <c r="Q24" s="22"/>
      <c r="R24" s="4">
        <f>COUNTIF(N24,"&gt;="&amp;Y41)</f>
        <v>0</v>
      </c>
      <c r="S24" s="4">
        <f>COUNTIF(N24,"&gt;="&amp;N41) + COUNTIF(Q24,"&gt;=1")</f>
        <v>0</v>
      </c>
      <c r="T24" s="4">
        <f>COUNTIF(Q24,"&gt;=1")</f>
        <v>0</v>
      </c>
      <c r="U24" s="4">
        <f>SUM(R24+T24)</f>
        <v>0</v>
      </c>
      <c r="V24" s="4"/>
    </row>
    <row r="25" spans="1:22" x14ac:dyDescent="0.2">
      <c r="A25" s="44">
        <v>25</v>
      </c>
      <c r="B25" s="2" t="s">
        <v>62</v>
      </c>
      <c r="C25" s="22">
        <v>420</v>
      </c>
      <c r="D25" s="4">
        <f t="shared" si="2"/>
        <v>0</v>
      </c>
      <c r="E25" s="4">
        <f t="shared" si="3"/>
        <v>0</v>
      </c>
      <c r="F25" s="22"/>
      <c r="G25" s="4">
        <f>COUNTIF(C25,"&gt;="&amp;N44)</f>
        <v>0</v>
      </c>
      <c r="H25" s="4">
        <f>COUNTIF(C25,"&gt;="&amp;C44) + COUNTIF(F25,"&gt;=1")</f>
        <v>0</v>
      </c>
      <c r="I25" s="4">
        <f t="shared" si="0"/>
        <v>0</v>
      </c>
      <c r="J25" s="4">
        <f t="shared" si="1"/>
        <v>0</v>
      </c>
      <c r="K25" s="4"/>
      <c r="L25" s="67">
        <v>25</v>
      </c>
      <c r="M25" s="2" t="s">
        <v>53</v>
      </c>
      <c r="N25" s="22">
        <v>388</v>
      </c>
      <c r="O25" s="4">
        <f>COUNTIF(U25,"&gt;=1")</f>
        <v>0</v>
      </c>
      <c r="P25" s="4">
        <f>COUNTIF(S25,"&gt;=1")</f>
        <v>0</v>
      </c>
      <c r="Q25" s="22"/>
      <c r="R25" s="4">
        <f>COUNTIF(N25,"&gt;="&amp;Y46)</f>
        <v>0</v>
      </c>
      <c r="S25" s="4">
        <f>COUNTIF(N25,"&gt;="&amp;N46) + COUNTIF(Q25,"&gt;=1")</f>
        <v>0</v>
      </c>
      <c r="T25" s="4">
        <f>COUNTIF(Q25,"&gt;=1")</f>
        <v>0</v>
      </c>
      <c r="U25" s="4">
        <f>SUM(R25+T25)</f>
        <v>0</v>
      </c>
      <c r="V25" s="4"/>
    </row>
    <row r="26" spans="1:22" x14ac:dyDescent="0.2">
      <c r="A26" s="46">
        <v>26</v>
      </c>
      <c r="B26" s="2" t="s">
        <v>98</v>
      </c>
      <c r="C26" s="22">
        <v>423</v>
      </c>
      <c r="D26" s="4">
        <f t="shared" si="2"/>
        <v>0</v>
      </c>
      <c r="E26" s="4">
        <f t="shared" si="3"/>
        <v>0</v>
      </c>
      <c r="F26" s="22"/>
      <c r="G26" s="4">
        <f>COUNTIF(C26,"&gt;="&amp;N44)</f>
        <v>0</v>
      </c>
      <c r="H26" s="4">
        <f>COUNTIF(C26,"&gt;="&amp;C44) + COUNTIF(F26,"&gt;=1")</f>
        <v>0</v>
      </c>
      <c r="I26" s="4">
        <f t="shared" si="0"/>
        <v>0</v>
      </c>
      <c r="J26" s="4">
        <f t="shared" si="1"/>
        <v>0</v>
      </c>
      <c r="K26" s="4"/>
      <c r="L26" s="22">
        <v>26</v>
      </c>
      <c r="M26" s="2" t="s">
        <v>54</v>
      </c>
      <c r="N26" s="22">
        <v>375</v>
      </c>
      <c r="O26" s="4">
        <f>COUNTIF(U26,"&gt;=1")</f>
        <v>0</v>
      </c>
      <c r="P26" s="4">
        <f>COUNTIF(S26,"&gt;=1")</f>
        <v>0</v>
      </c>
      <c r="Q26" s="22"/>
      <c r="R26" s="4">
        <f>COUNTIF(N26,"&gt;="&amp;Y50)</f>
        <v>0</v>
      </c>
      <c r="S26" s="4">
        <f>COUNTIF(N26,"&gt;="&amp;N50) + COUNTIF(Q26,"&gt;=1")</f>
        <v>0</v>
      </c>
      <c r="T26" s="4">
        <f>COUNTIF(Q26,"&gt;=1")</f>
        <v>0</v>
      </c>
      <c r="U26" s="4">
        <f>SUM(R26+T26)</f>
        <v>0</v>
      </c>
      <c r="V26" s="4"/>
    </row>
    <row r="27" spans="1:22" x14ac:dyDescent="0.2">
      <c r="A27" s="46">
        <v>27</v>
      </c>
      <c r="B27" s="2" t="s">
        <v>60</v>
      </c>
      <c r="C27" s="22">
        <v>392</v>
      </c>
      <c r="D27" s="4">
        <f t="shared" si="2"/>
        <v>0</v>
      </c>
      <c r="E27" s="4">
        <f t="shared" si="3"/>
        <v>0</v>
      </c>
      <c r="F27" s="22"/>
      <c r="G27" s="4">
        <f>COUNTIF(C27,"&gt;="&amp;N44)</f>
        <v>0</v>
      </c>
      <c r="H27" s="4">
        <f>COUNTIF(C27,"&gt;="&amp;C44) + COUNTIF(F27,"&gt;=1")</f>
        <v>0</v>
      </c>
      <c r="I27" s="4">
        <f t="shared" si="0"/>
        <v>0</v>
      </c>
      <c r="J27" s="4">
        <f t="shared" si="1"/>
        <v>0</v>
      </c>
      <c r="K27" s="4"/>
      <c r="L27" s="22">
        <v>27</v>
      </c>
      <c r="M27" s="4" t="s">
        <v>4</v>
      </c>
      <c r="N27" s="22">
        <v>360</v>
      </c>
      <c r="O27" s="4">
        <f>COUNTIF(U27,"&gt;=1")</f>
        <v>0</v>
      </c>
      <c r="P27" s="4">
        <f>COUNTIF(S27,"&gt;=1")</f>
        <v>0</v>
      </c>
      <c r="Q27" s="22"/>
      <c r="R27" s="4">
        <f>COUNTIF(N27,"&gt;="&amp;Y59)</f>
        <v>0</v>
      </c>
      <c r="S27" s="4">
        <f>COUNTIF(N27,"&gt;="&amp;N59) + COUNTIF(Q27,"&gt;=1")</f>
        <v>0</v>
      </c>
      <c r="T27" s="4">
        <f>COUNTIF(Q27,"&gt;=1")</f>
        <v>0</v>
      </c>
      <c r="U27" s="4">
        <f>SUM(R27+T27)</f>
        <v>0</v>
      </c>
      <c r="V27" s="25"/>
    </row>
    <row r="28" spans="1:22" x14ac:dyDescent="0.2">
      <c r="A28" s="44">
        <v>28</v>
      </c>
      <c r="B28" s="2" t="s">
        <v>12</v>
      </c>
      <c r="C28" s="22">
        <v>411</v>
      </c>
      <c r="D28" s="4">
        <f t="shared" si="2"/>
        <v>0</v>
      </c>
      <c r="E28" s="4">
        <f t="shared" si="3"/>
        <v>0</v>
      </c>
      <c r="F28" s="22"/>
      <c r="G28" s="4">
        <f>COUNTIF(C28,"&gt;="&amp;N44)</f>
        <v>0</v>
      </c>
      <c r="H28" s="4">
        <f>COUNTIF(C28,"&gt;="&amp;C44) + COUNTIF(F28,"&gt;=1")</f>
        <v>0</v>
      </c>
      <c r="I28" s="4">
        <f t="shared" si="0"/>
        <v>0</v>
      </c>
      <c r="J28" s="4">
        <f t="shared" si="1"/>
        <v>0</v>
      </c>
      <c r="K28" s="4"/>
      <c r="L28" s="67">
        <v>28</v>
      </c>
      <c r="M28" s="2" t="s">
        <v>3</v>
      </c>
      <c r="N28" s="22">
        <v>353</v>
      </c>
      <c r="O28" s="4">
        <f>COUNTIF(U28,"&gt;=1")</f>
        <v>0</v>
      </c>
      <c r="P28" s="4">
        <f>COUNTIF(S28,"&gt;=1")</f>
        <v>0</v>
      </c>
      <c r="Q28" s="22"/>
      <c r="R28" s="4">
        <f>COUNTIF(N28,"&gt;="&amp;Y50)</f>
        <v>0</v>
      </c>
      <c r="S28" s="4">
        <f>COUNTIF(N28,"&gt;="&amp;N50) + COUNTIF(Q28,"&gt;=1")</f>
        <v>0</v>
      </c>
      <c r="T28" s="4">
        <f>COUNTIF(Q28,"&gt;=1")</f>
        <v>0</v>
      </c>
      <c r="U28" s="4">
        <f>SUM(R28+T28)</f>
        <v>0</v>
      </c>
      <c r="V28" s="4"/>
    </row>
    <row r="29" spans="1:22" x14ac:dyDescent="0.2">
      <c r="A29" s="46">
        <v>29</v>
      </c>
      <c r="B29" s="2" t="s">
        <v>35</v>
      </c>
      <c r="C29" s="22">
        <v>337</v>
      </c>
      <c r="D29" s="4">
        <f t="shared" si="2"/>
        <v>0</v>
      </c>
      <c r="E29" s="4">
        <f t="shared" si="3"/>
        <v>0</v>
      </c>
      <c r="F29" s="22"/>
      <c r="G29" s="4">
        <f>COUNTIF(C29,"&gt;="&amp;N44)</f>
        <v>0</v>
      </c>
      <c r="H29" s="4">
        <f>COUNTIF(C29,"&gt;="&amp;C44) + COUNTIF(F29,"&gt;=1")</f>
        <v>0</v>
      </c>
      <c r="I29" s="4">
        <f t="shared" si="0"/>
        <v>0</v>
      </c>
      <c r="J29" s="4">
        <f t="shared" si="1"/>
        <v>0</v>
      </c>
      <c r="K29" s="4"/>
      <c r="L29" s="22">
        <v>29</v>
      </c>
      <c r="M29" s="2" t="s">
        <v>28</v>
      </c>
      <c r="N29" s="22">
        <v>341</v>
      </c>
      <c r="O29" s="4">
        <f>COUNTIF(U29,"&gt;=1")</f>
        <v>0</v>
      </c>
      <c r="P29" s="4">
        <f>COUNTIF(S29,"&gt;=1")</f>
        <v>0</v>
      </c>
      <c r="Q29" s="22"/>
      <c r="R29" s="4">
        <f>COUNTIF(N29,"&gt;="&amp;Y54)</f>
        <v>0</v>
      </c>
      <c r="S29" s="4">
        <f>COUNTIF(N29,"&gt;="&amp;N54) + COUNTIF(Q29,"&gt;=1")</f>
        <v>0</v>
      </c>
      <c r="T29" s="4">
        <f>COUNTIF(Q29,"&gt;=1")</f>
        <v>0</v>
      </c>
      <c r="U29" s="4">
        <f>SUM(R29+T29)</f>
        <v>0</v>
      </c>
      <c r="V29" s="4"/>
    </row>
    <row r="30" spans="1:22" x14ac:dyDescent="0.2">
      <c r="A30" s="46">
        <v>30</v>
      </c>
      <c r="B30" s="2" t="s">
        <v>40</v>
      </c>
      <c r="C30" s="22">
        <v>484</v>
      </c>
      <c r="D30" s="4">
        <f t="shared" si="2"/>
        <v>0</v>
      </c>
      <c r="E30" s="4">
        <f t="shared" si="3"/>
        <v>0</v>
      </c>
      <c r="F30" s="22"/>
      <c r="G30" s="4">
        <f>COUNTIF(C30,"&gt;="&amp;N44)</f>
        <v>0</v>
      </c>
      <c r="H30" s="4">
        <f>COUNTIF(C30,"&gt;="&amp;C44) + COUNTIF(F30,"&gt;=1")</f>
        <v>0</v>
      </c>
      <c r="I30" s="4">
        <f t="shared" si="0"/>
        <v>0</v>
      </c>
      <c r="J30" s="4">
        <f t="shared" si="1"/>
        <v>0</v>
      </c>
      <c r="K30" s="4"/>
      <c r="L30" s="22">
        <v>30</v>
      </c>
      <c r="M30" s="2" t="s">
        <v>35</v>
      </c>
      <c r="N30" s="22">
        <v>337</v>
      </c>
      <c r="O30" s="4">
        <f>COUNTIF(U30,"&gt;=1")</f>
        <v>0</v>
      </c>
      <c r="P30" s="4">
        <f>COUNTIF(S30,"&gt;=1")</f>
        <v>0</v>
      </c>
      <c r="Q30" s="22"/>
      <c r="R30" s="4">
        <f>COUNTIF(N30,"&gt;="&amp;Y45)</f>
        <v>0</v>
      </c>
      <c r="S30" s="4">
        <f>COUNTIF(N30,"&gt;="&amp;N45) + COUNTIF(Q30,"&gt;=1")</f>
        <v>0</v>
      </c>
      <c r="T30" s="4">
        <f>COUNTIF(Q30,"&gt;=1")</f>
        <v>0</v>
      </c>
      <c r="U30" s="4">
        <f>SUM(R30+T30)</f>
        <v>0</v>
      </c>
      <c r="V30" s="4"/>
    </row>
    <row r="31" spans="1:22" x14ac:dyDescent="0.2">
      <c r="A31" s="46">
        <v>31</v>
      </c>
      <c r="B31" s="2" t="s">
        <v>63</v>
      </c>
      <c r="C31" s="22">
        <v>263</v>
      </c>
      <c r="D31" s="4">
        <f t="shared" si="2"/>
        <v>0</v>
      </c>
      <c r="E31" s="4">
        <f t="shared" si="3"/>
        <v>0</v>
      </c>
      <c r="F31" s="22"/>
      <c r="G31" s="4">
        <f>COUNTIF(C31,"&gt;="&amp;N44)</f>
        <v>0</v>
      </c>
      <c r="H31" s="4">
        <f>COUNTIF(C31,"&gt;="&amp;C44) + COUNTIF(F31,"&gt;=1")</f>
        <v>0</v>
      </c>
      <c r="I31" s="4">
        <f t="shared" si="0"/>
        <v>0</v>
      </c>
      <c r="J31" s="4">
        <f t="shared" si="1"/>
        <v>0</v>
      </c>
      <c r="K31" s="4"/>
      <c r="L31" s="22">
        <v>31</v>
      </c>
      <c r="M31" s="4" t="s">
        <v>64</v>
      </c>
      <c r="N31" s="22">
        <v>337</v>
      </c>
      <c r="O31" s="4">
        <f>COUNTIF(U31,"&gt;=1")</f>
        <v>0</v>
      </c>
      <c r="P31" s="4">
        <f>COUNTIF(S31,"&gt;=1")</f>
        <v>0</v>
      </c>
      <c r="Q31" s="22"/>
      <c r="R31" s="4">
        <f>COUNTIF(N31,"&gt;="&amp;Y41)</f>
        <v>0</v>
      </c>
      <c r="S31" s="4">
        <f>COUNTIF(N31,"&gt;="&amp;N41) + COUNTIF(Q31,"&gt;=1")</f>
        <v>0</v>
      </c>
      <c r="T31" s="4">
        <f>COUNTIF(Q31,"&gt;=1")</f>
        <v>0</v>
      </c>
      <c r="U31" s="4">
        <f>SUM(R31+T31)</f>
        <v>0</v>
      </c>
      <c r="V31" s="4"/>
    </row>
    <row r="32" spans="1:22" x14ac:dyDescent="0.2">
      <c r="A32" s="46">
        <v>32</v>
      </c>
      <c r="B32" s="2" t="s">
        <v>36</v>
      </c>
      <c r="C32" s="22">
        <v>333</v>
      </c>
      <c r="D32" s="4">
        <f t="shared" si="2"/>
        <v>0</v>
      </c>
      <c r="E32" s="4">
        <f t="shared" si="3"/>
        <v>0</v>
      </c>
      <c r="F32" s="22"/>
      <c r="G32" s="4">
        <f>COUNTIF(C32,"&gt;="&amp;N44)</f>
        <v>0</v>
      </c>
      <c r="H32" s="4">
        <f>COUNTIF(C32,"&gt;="&amp;C44) + COUNTIF(F32,"&gt;=1")</f>
        <v>0</v>
      </c>
      <c r="I32" s="4">
        <f t="shared" si="0"/>
        <v>0</v>
      </c>
      <c r="J32" s="4">
        <f t="shared" si="1"/>
        <v>0</v>
      </c>
      <c r="K32" s="4"/>
      <c r="L32" s="22">
        <v>32</v>
      </c>
      <c r="M32" s="2" t="s">
        <v>36</v>
      </c>
      <c r="N32" s="22">
        <v>333</v>
      </c>
      <c r="O32" s="4">
        <f>COUNTIF(U32,"&gt;=1")</f>
        <v>0</v>
      </c>
      <c r="P32" s="4">
        <f>COUNTIF(S32,"&gt;=1")</f>
        <v>0</v>
      </c>
      <c r="Q32" s="22"/>
      <c r="R32" s="4">
        <f>COUNTIF(N32,"&gt;="&amp;Y44)</f>
        <v>0</v>
      </c>
      <c r="S32" s="4">
        <f>COUNTIF(N32,"&gt;="&amp;N44) + COUNTIF(Q32,"&gt;=1")</f>
        <v>0</v>
      </c>
      <c r="T32" s="4">
        <f>COUNTIF(Q32,"&gt;=1")</f>
        <v>0</v>
      </c>
      <c r="U32" s="4">
        <f>SUM(R32+T32)</f>
        <v>0</v>
      </c>
      <c r="V32" s="4"/>
    </row>
    <row r="33" spans="1:22" x14ac:dyDescent="0.2">
      <c r="A33" s="46">
        <v>33</v>
      </c>
      <c r="B33" s="4" t="s">
        <v>52</v>
      </c>
      <c r="C33" s="22">
        <v>400</v>
      </c>
      <c r="D33" s="4">
        <f t="shared" si="2"/>
        <v>0</v>
      </c>
      <c r="E33" s="4">
        <f t="shared" si="3"/>
        <v>0</v>
      </c>
      <c r="F33" s="22"/>
      <c r="G33" s="4">
        <f>COUNTIF(C33,"&gt;="&amp;N44)</f>
        <v>0</v>
      </c>
      <c r="H33" s="4">
        <f>COUNTIF(C33,"&gt;="&amp;C44) + COUNTIF(F33,"&gt;=1")</f>
        <v>0</v>
      </c>
      <c r="I33" s="4">
        <f t="shared" si="0"/>
        <v>0</v>
      </c>
      <c r="J33" s="4">
        <f t="shared" si="1"/>
        <v>0</v>
      </c>
      <c r="K33" s="4"/>
      <c r="L33" s="22">
        <v>33</v>
      </c>
      <c r="M33" s="2" t="s">
        <v>41</v>
      </c>
      <c r="N33" s="22">
        <v>271</v>
      </c>
      <c r="O33" s="4">
        <f>COUNTIF(U33,"&gt;=1")</f>
        <v>0</v>
      </c>
      <c r="P33" s="4">
        <f>COUNTIF(S33,"&gt;=1")</f>
        <v>0</v>
      </c>
      <c r="Q33" s="22"/>
      <c r="R33" s="4">
        <f>COUNTIF(N33,"&gt;="&amp;Y56)</f>
        <v>0</v>
      </c>
      <c r="S33" s="4">
        <f>COUNTIF(N33,"&gt;="&amp;N56) + COUNTIF(Q33,"&gt;=1")</f>
        <v>0</v>
      </c>
      <c r="T33" s="4">
        <f>COUNTIF(Q33,"&gt;=1")</f>
        <v>0</v>
      </c>
      <c r="U33" s="4">
        <f>SUM(R33+T33)</f>
        <v>0</v>
      </c>
      <c r="V33" s="4"/>
    </row>
    <row r="34" spans="1:22" x14ac:dyDescent="0.2">
      <c r="A34" s="46">
        <v>34</v>
      </c>
      <c r="B34" s="4" t="s">
        <v>64</v>
      </c>
      <c r="C34" s="22">
        <v>337</v>
      </c>
      <c r="D34" s="4">
        <f t="shared" ref="D34:D39" si="4">COUNTIF(J34,"&gt;=1")</f>
        <v>0</v>
      </c>
      <c r="E34" s="4">
        <f t="shared" si="3"/>
        <v>0</v>
      </c>
      <c r="F34" s="22"/>
      <c r="G34" s="4">
        <f>COUNTIF(C34,"&gt;="&amp;N44)</f>
        <v>0</v>
      </c>
      <c r="H34" s="4">
        <f>COUNTIF(C34,"&gt;="&amp;C44) + COUNTIF(F34,"&gt;=1")</f>
        <v>0</v>
      </c>
      <c r="I34" s="4">
        <f t="shared" si="0"/>
        <v>0</v>
      </c>
      <c r="J34" s="4">
        <f t="shared" si="1"/>
        <v>0</v>
      </c>
      <c r="K34" s="4"/>
      <c r="L34" s="22"/>
      <c r="M34" s="2" t="s">
        <v>63</v>
      </c>
      <c r="N34" s="22">
        <v>263</v>
      </c>
      <c r="O34" s="4">
        <f>COUNTIF(U34,"&gt;=1")</f>
        <v>0</v>
      </c>
      <c r="P34" s="4">
        <f>COUNTIF(S34,"&gt;=1")</f>
        <v>0</v>
      </c>
      <c r="Q34" s="22"/>
      <c r="R34" s="4">
        <f>COUNTIF(N34,"&gt;="&amp;Y47)</f>
        <v>0</v>
      </c>
      <c r="S34" s="4">
        <f>COUNTIF(N34,"&gt;="&amp;N47) + COUNTIF(Q34,"&gt;=1")</f>
        <v>0</v>
      </c>
      <c r="T34" s="4">
        <f>COUNTIF(Q34,"&gt;=1")</f>
        <v>0</v>
      </c>
      <c r="U34" s="4">
        <f>SUM(R34+T34)</f>
        <v>0</v>
      </c>
      <c r="V34" s="4"/>
    </row>
    <row r="35" spans="1:22" x14ac:dyDescent="0.2">
      <c r="A35" s="46">
        <v>35</v>
      </c>
      <c r="B35" s="4" t="s">
        <v>67</v>
      </c>
      <c r="C35" s="22">
        <v>251</v>
      </c>
      <c r="D35" s="4">
        <f t="shared" si="4"/>
        <v>0</v>
      </c>
      <c r="E35" s="4">
        <f t="shared" si="3"/>
        <v>0</v>
      </c>
      <c r="F35" s="22"/>
      <c r="G35" s="4">
        <f>COUNTIF(C35,"&gt;="&amp;N44)</f>
        <v>0</v>
      </c>
      <c r="H35" s="4">
        <f>COUNTIF(C35,"&gt;="&amp;C44) + COUNTIF(F35,"&gt;=1")</f>
        <v>0</v>
      </c>
      <c r="I35" s="4">
        <f t="shared" si="0"/>
        <v>0</v>
      </c>
      <c r="J35" s="4">
        <f t="shared" si="1"/>
        <v>0</v>
      </c>
      <c r="K35" s="4"/>
      <c r="L35" s="22"/>
      <c r="M35" s="4" t="s">
        <v>67</v>
      </c>
      <c r="N35" s="22">
        <v>251</v>
      </c>
      <c r="O35" s="4">
        <f>COUNTIF(U35,"&gt;=1")</f>
        <v>0</v>
      </c>
      <c r="P35" s="4">
        <f>COUNTIF(S35,"&gt;=1")</f>
        <v>0</v>
      </c>
      <c r="Q35" s="22"/>
      <c r="R35" s="4">
        <f>COUNTIF(N35,"&gt;="&amp;Y44)</f>
        <v>0</v>
      </c>
      <c r="S35" s="4">
        <f>COUNTIF(N35,"&gt;="&amp;N44) + COUNTIF(Q35,"&gt;=1")</f>
        <v>0</v>
      </c>
      <c r="T35" s="4">
        <f>COUNTIF(Q35,"&gt;=1")</f>
        <v>0</v>
      </c>
      <c r="U35" s="4">
        <f>SUM(R35+T35)</f>
        <v>0</v>
      </c>
      <c r="V35" s="4"/>
    </row>
    <row r="36" spans="1:22" x14ac:dyDescent="0.2">
      <c r="A36" s="46">
        <v>36</v>
      </c>
      <c r="B36" s="4">
        <v>36</v>
      </c>
      <c r="C36" s="45">
        <v>0</v>
      </c>
      <c r="D36" s="4">
        <f t="shared" si="4"/>
        <v>0</v>
      </c>
      <c r="E36" s="4">
        <f t="shared" si="3"/>
        <v>0</v>
      </c>
      <c r="F36" s="22"/>
      <c r="G36" s="4">
        <f>COUNTIF(C36,"&gt;="&amp;N44)</f>
        <v>0</v>
      </c>
      <c r="H36" s="45">
        <f>COUNTIF(C36,"&gt;="&amp;C44) + COUNTIF(F36,"&gt;=1")</f>
        <v>0</v>
      </c>
      <c r="I36" s="4">
        <f t="shared" si="0"/>
        <v>0</v>
      </c>
      <c r="J36" s="4">
        <f t="shared" si="1"/>
        <v>0</v>
      </c>
      <c r="K36" s="4"/>
      <c r="L36" s="22"/>
      <c r="M36" s="4">
        <v>36</v>
      </c>
      <c r="N36" s="45">
        <v>0</v>
      </c>
      <c r="O36" s="4">
        <f t="shared" ref="O36:O39" si="5">COUNTIF(U36,"&gt;=1")</f>
        <v>0</v>
      </c>
      <c r="P36" s="4">
        <f t="shared" ref="P36:P39" si="6">COUNTIF(S36,"&gt;=1")</f>
        <v>0</v>
      </c>
      <c r="Q36" s="22"/>
      <c r="R36" s="4">
        <f>COUNTIF(N36,"&gt;="&amp;Y44)</f>
        <v>0</v>
      </c>
      <c r="S36" s="45">
        <f>COUNTIF(N36,"&gt;="&amp;N44) + COUNTIF(Q36,"&gt;=1")</f>
        <v>0</v>
      </c>
      <c r="T36" s="4">
        <f t="shared" ref="T36:T39" si="7">COUNTIF(Q36,"&gt;=1")</f>
        <v>0</v>
      </c>
      <c r="U36" s="4">
        <f t="shared" ref="U36:U39" si="8">SUM(R36+T36)</f>
        <v>0</v>
      </c>
      <c r="V36" s="4"/>
    </row>
    <row r="37" spans="1:22" x14ac:dyDescent="0.2">
      <c r="A37" s="46">
        <v>37</v>
      </c>
      <c r="B37" s="4">
        <v>37</v>
      </c>
      <c r="C37" s="45">
        <v>0</v>
      </c>
      <c r="D37" s="4">
        <f t="shared" si="4"/>
        <v>0</v>
      </c>
      <c r="E37" s="4">
        <f t="shared" si="3"/>
        <v>0</v>
      </c>
      <c r="F37" s="22"/>
      <c r="G37" s="4">
        <f>COUNTIF(C37,"&gt;="&amp;N44)</f>
        <v>0</v>
      </c>
      <c r="H37" s="45">
        <f>COUNTIF(C37,"&gt;="&amp;C44) + COUNTIF(F37,"&gt;=1")</f>
        <v>0</v>
      </c>
      <c r="I37" s="4">
        <f t="shared" si="0"/>
        <v>0</v>
      </c>
      <c r="J37" s="4">
        <f t="shared" si="1"/>
        <v>0</v>
      </c>
      <c r="K37" s="4"/>
      <c r="L37" s="22"/>
      <c r="M37" s="4">
        <v>37</v>
      </c>
      <c r="N37" s="45">
        <v>0</v>
      </c>
      <c r="O37" s="4">
        <f t="shared" si="5"/>
        <v>0</v>
      </c>
      <c r="P37" s="4">
        <f t="shared" si="6"/>
        <v>0</v>
      </c>
      <c r="Q37" s="22"/>
      <c r="R37" s="4">
        <f>COUNTIF(N37,"&gt;="&amp;Y44)</f>
        <v>0</v>
      </c>
      <c r="S37" s="45">
        <f>COUNTIF(N37,"&gt;="&amp;N44) + COUNTIF(Q37,"&gt;=1")</f>
        <v>0</v>
      </c>
      <c r="T37" s="4">
        <f t="shared" si="7"/>
        <v>0</v>
      </c>
      <c r="U37" s="4">
        <f t="shared" si="8"/>
        <v>0</v>
      </c>
      <c r="V37" s="4"/>
    </row>
    <row r="38" spans="1:22" x14ac:dyDescent="0.2">
      <c r="A38" s="46">
        <v>38</v>
      </c>
      <c r="B38" s="4">
        <v>38</v>
      </c>
      <c r="C38" s="45">
        <v>0</v>
      </c>
      <c r="D38" s="4">
        <f t="shared" si="4"/>
        <v>0</v>
      </c>
      <c r="E38" s="4">
        <f t="shared" si="3"/>
        <v>0</v>
      </c>
      <c r="F38" s="22"/>
      <c r="G38" s="4">
        <f>COUNTIF(C38,"&gt;="&amp;N44)</f>
        <v>0</v>
      </c>
      <c r="H38" s="45">
        <f>COUNTIF(C38,"&gt;="&amp;C44) + COUNTIF(F38,"&gt;=1")</f>
        <v>0</v>
      </c>
      <c r="I38" s="4">
        <f t="shared" si="0"/>
        <v>0</v>
      </c>
      <c r="J38" s="4">
        <f t="shared" si="1"/>
        <v>0</v>
      </c>
      <c r="K38" s="4"/>
      <c r="L38" s="22"/>
      <c r="M38" s="4">
        <v>38</v>
      </c>
      <c r="N38" s="45">
        <v>0</v>
      </c>
      <c r="O38" s="4">
        <f t="shared" si="5"/>
        <v>0</v>
      </c>
      <c r="P38" s="4">
        <f t="shared" si="6"/>
        <v>0</v>
      </c>
      <c r="Q38" s="22"/>
      <c r="R38" s="4">
        <f>COUNTIF(N38,"&gt;="&amp;Y44)</f>
        <v>0</v>
      </c>
      <c r="S38" s="45">
        <f>COUNTIF(N38,"&gt;="&amp;N44) + COUNTIF(Q38,"&gt;=1")</f>
        <v>0</v>
      </c>
      <c r="T38" s="4">
        <f t="shared" si="7"/>
        <v>0</v>
      </c>
      <c r="U38" s="4">
        <f t="shared" si="8"/>
        <v>0</v>
      </c>
      <c r="V38" s="4"/>
    </row>
    <row r="39" spans="1:22" x14ac:dyDescent="0.2">
      <c r="A39" s="46">
        <v>39</v>
      </c>
      <c r="B39" s="4">
        <v>39</v>
      </c>
      <c r="C39" s="45">
        <v>0</v>
      </c>
      <c r="D39" s="4">
        <f t="shared" si="4"/>
        <v>0</v>
      </c>
      <c r="E39" s="4">
        <f t="shared" si="3"/>
        <v>0</v>
      </c>
      <c r="F39" s="22"/>
      <c r="G39" s="4">
        <f>COUNTIF(C39,"&gt;="&amp;N44)</f>
        <v>0</v>
      </c>
      <c r="H39" s="45">
        <f>COUNTIF(C39,"&gt;="&amp;C440) + COUNTIF(F39,"&gt;=1")</f>
        <v>0</v>
      </c>
      <c r="I39" s="4">
        <f t="shared" si="0"/>
        <v>0</v>
      </c>
      <c r="J39" s="4">
        <f t="shared" si="1"/>
        <v>0</v>
      </c>
      <c r="K39" s="4"/>
      <c r="L39" s="22"/>
      <c r="M39" s="4">
        <v>39</v>
      </c>
      <c r="N39" s="45">
        <v>0</v>
      </c>
      <c r="O39" s="4">
        <f t="shared" si="5"/>
        <v>0</v>
      </c>
      <c r="P39" s="4">
        <f t="shared" si="6"/>
        <v>0</v>
      </c>
      <c r="Q39" s="22"/>
      <c r="R39" s="4">
        <f>COUNTIF(N39,"&gt;="&amp;Y44)</f>
        <v>0</v>
      </c>
      <c r="S39" s="45">
        <f>COUNTIF(N39,"&gt;="&amp;N440) + COUNTIF(Q39,"&gt;=1")</f>
        <v>0</v>
      </c>
      <c r="T39" s="4">
        <f t="shared" si="7"/>
        <v>0</v>
      </c>
      <c r="U39" s="4">
        <f t="shared" si="8"/>
        <v>0</v>
      </c>
      <c r="V39" s="4"/>
    </row>
    <row r="40" spans="1:22" x14ac:dyDescent="0.2">
      <c r="B40" s="4"/>
      <c r="C40" s="45"/>
      <c r="D40" s="4"/>
      <c r="E40" s="4"/>
      <c r="F40" s="22"/>
      <c r="G40" s="4"/>
      <c r="H40" s="4"/>
      <c r="I40" s="4"/>
      <c r="J40" s="4"/>
      <c r="K40" s="4"/>
      <c r="L40" s="22"/>
      <c r="M40" s="4"/>
      <c r="N40" s="4"/>
      <c r="O40" s="68"/>
      <c r="P40" s="4"/>
      <c r="Q40" s="22"/>
      <c r="R40" s="4"/>
      <c r="S40" s="4"/>
      <c r="T40" s="4"/>
    </row>
    <row r="41" spans="1:22" x14ac:dyDescent="0.2">
      <c r="B41" s="4" t="s">
        <v>24</v>
      </c>
      <c r="C41" s="45" t="s">
        <v>25</v>
      </c>
      <c r="D41" s="4"/>
      <c r="E41" s="4"/>
      <c r="F41" s="22"/>
      <c r="G41" s="4"/>
      <c r="H41" s="4"/>
      <c r="I41" s="4"/>
      <c r="J41" s="4"/>
      <c r="K41" s="4"/>
      <c r="L41" s="22"/>
      <c r="M41" s="4"/>
      <c r="N41" s="4"/>
      <c r="O41" s="68"/>
      <c r="P41" s="4"/>
      <c r="Q41" s="22"/>
      <c r="R41" s="4"/>
      <c r="S41" s="4"/>
      <c r="T41" s="4"/>
    </row>
    <row r="42" spans="1:22" s="86" customFormat="1" x14ac:dyDescent="0.2">
      <c r="B42" s="22"/>
      <c r="C42" s="88" t="s">
        <v>19</v>
      </c>
      <c r="D42" s="22" t="s">
        <v>22</v>
      </c>
      <c r="E42" s="22"/>
      <c r="F42" s="22" t="s">
        <v>18</v>
      </c>
      <c r="G42" s="22"/>
      <c r="H42" s="22" t="s">
        <v>23</v>
      </c>
      <c r="I42" s="22"/>
      <c r="J42" s="22"/>
      <c r="K42" s="22"/>
      <c r="L42" s="22"/>
      <c r="M42" s="22"/>
      <c r="N42" s="88" t="s">
        <v>19</v>
      </c>
      <c r="O42" s="22" t="s">
        <v>22</v>
      </c>
      <c r="P42" s="22" t="s">
        <v>31</v>
      </c>
      <c r="Q42" s="22" t="s">
        <v>18</v>
      </c>
      <c r="R42" s="87"/>
      <c r="S42" s="87"/>
      <c r="T42" s="87"/>
    </row>
    <row r="43" spans="1:22" x14ac:dyDescent="0.2">
      <c r="B43" s="4" t="s">
        <v>30</v>
      </c>
      <c r="C43" s="45"/>
      <c r="D43" s="4"/>
      <c r="E43" s="4"/>
      <c r="F43" s="22"/>
      <c r="G43" s="4"/>
      <c r="H43" s="4"/>
      <c r="I43" s="4"/>
      <c r="J43" s="4"/>
      <c r="K43" s="4"/>
      <c r="L43" s="22"/>
      <c r="M43" s="4" t="s">
        <v>29</v>
      </c>
      <c r="N43" s="4"/>
      <c r="O43" s="68"/>
      <c r="P43" s="4"/>
      <c r="Q43" s="22"/>
      <c r="R43" s="4"/>
      <c r="S43" s="4"/>
      <c r="T43" s="4"/>
    </row>
    <row r="44" spans="1:22" x14ac:dyDescent="0.2">
      <c r="B44" s="4" t="s">
        <v>21</v>
      </c>
      <c r="C44" s="45">
        <v>1999</v>
      </c>
      <c r="D44" s="4" t="s">
        <v>23</v>
      </c>
      <c r="E44" s="4"/>
      <c r="F44" s="22"/>
      <c r="G44" s="4"/>
      <c r="H44" s="4"/>
      <c r="I44" s="4"/>
      <c r="J44" s="4"/>
      <c r="K44" s="4"/>
      <c r="L44" s="22"/>
      <c r="M44" s="4" t="s">
        <v>27</v>
      </c>
      <c r="N44" s="4">
        <v>490</v>
      </c>
      <c r="O44" s="68" t="s">
        <v>31</v>
      </c>
      <c r="P44" s="4"/>
      <c r="Q44" s="22"/>
      <c r="R44" s="4"/>
      <c r="S44" s="4"/>
      <c r="T44" s="4"/>
    </row>
    <row r="45" spans="1:22" x14ac:dyDescent="0.2">
      <c r="B45" s="4"/>
      <c r="C45" s="45"/>
      <c r="D45" s="4"/>
      <c r="E45" s="4"/>
      <c r="F45" s="22"/>
      <c r="G45" s="4"/>
      <c r="H45" s="4"/>
      <c r="I45" s="4"/>
      <c r="J45" s="4"/>
      <c r="K45" s="4"/>
      <c r="L45" s="22"/>
      <c r="M45" s="4"/>
      <c r="N45" s="4"/>
      <c r="O45" s="68"/>
      <c r="P45" s="4"/>
      <c r="Q45" s="22"/>
      <c r="R45" s="4"/>
      <c r="S45" s="4"/>
      <c r="T45" s="4"/>
    </row>
    <row r="46" spans="1:22" x14ac:dyDescent="0.2">
      <c r="B46" s="4"/>
      <c r="C46" s="45"/>
      <c r="D46" s="4"/>
      <c r="E46" s="4"/>
      <c r="F46" s="22"/>
      <c r="G46" s="4"/>
      <c r="H46" s="4"/>
      <c r="I46" s="4"/>
      <c r="J46" s="4"/>
      <c r="K46" s="4"/>
      <c r="L46" s="22"/>
      <c r="M46" s="4"/>
      <c r="N46" s="4"/>
      <c r="O46" s="68"/>
      <c r="P46" s="4"/>
      <c r="Q46" s="22"/>
      <c r="R46" s="4"/>
      <c r="S46" s="4"/>
      <c r="T46" s="4"/>
    </row>
    <row r="47" spans="1:22" x14ac:dyDescent="0.2">
      <c r="B47" s="4"/>
      <c r="C47" s="45"/>
      <c r="D47" s="4"/>
      <c r="E47" s="4"/>
      <c r="F47" s="22"/>
      <c r="G47" s="4"/>
      <c r="H47" s="4"/>
      <c r="I47" s="4"/>
      <c r="J47" s="4"/>
      <c r="K47" s="4"/>
      <c r="L47" s="22"/>
      <c r="M47" s="4"/>
      <c r="N47" s="4"/>
      <c r="O47" s="68"/>
      <c r="P47" s="4"/>
      <c r="Q47" s="22"/>
      <c r="R47" s="4"/>
      <c r="S47" s="4"/>
      <c r="T47" s="4"/>
    </row>
  </sheetData>
  <sortState ref="M1:V35">
    <sortCondition descending="1" ref="Q1:Q35"/>
    <sortCondition descending="1" ref="N1:N35"/>
  </sortState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H10" sqref="H10"/>
    </sheetView>
  </sheetViews>
  <sheetFormatPr defaultColWidth="24" defaultRowHeight="16.5" customHeight="1" x14ac:dyDescent="0.2"/>
  <cols>
    <col min="1" max="1" width="8.140625" style="11" customWidth="1"/>
    <col min="2" max="2" width="5.140625" style="20" customWidth="1"/>
    <col min="3" max="3" width="22.28515625" style="29" customWidth="1"/>
    <col min="4" max="4" width="8.28515625" style="36" customWidth="1"/>
    <col min="5" max="5" width="6" style="59" customWidth="1"/>
    <col min="6" max="6" width="8.7109375" style="31" customWidth="1"/>
    <col min="7" max="7" width="9.7109375" style="32" customWidth="1"/>
    <col min="8" max="8" width="16.140625" style="12" customWidth="1"/>
    <col min="9" max="9" width="20.5703125" style="12" customWidth="1"/>
    <col min="10" max="10" width="15.7109375" style="12" customWidth="1"/>
    <col min="11" max="12" width="3.28515625" style="12" customWidth="1"/>
    <col min="13" max="15" width="3.7109375" style="12" customWidth="1"/>
    <col min="16" max="16" width="3.28515625" style="12" customWidth="1"/>
    <col min="17" max="17" width="3.7109375" style="12" customWidth="1"/>
    <col min="18" max="18" width="2.28515625" style="12" customWidth="1"/>
    <col min="19" max="16384" width="24" style="12"/>
  </cols>
  <sheetData>
    <row r="1" spans="1:9" ht="16.5" customHeight="1" x14ac:dyDescent="0.25">
      <c r="A1" s="11">
        <v>1000</v>
      </c>
      <c r="B1" s="20">
        <v>1</v>
      </c>
      <c r="C1" s="84" t="str">
        <f>Picks!I113</f>
        <v>Mopar 10</v>
      </c>
      <c r="D1" s="38">
        <f>Picks!J113</f>
        <v>6</v>
      </c>
      <c r="E1" s="57">
        <f>Picks!K113</f>
        <v>4</v>
      </c>
      <c r="F1" s="35">
        <f>Picks!J123</f>
        <v>4440</v>
      </c>
      <c r="G1" s="100">
        <v>25</v>
      </c>
      <c r="I1" s="66"/>
    </row>
    <row r="2" spans="1:9" ht="16.5" customHeight="1" x14ac:dyDescent="0.2">
      <c r="A2" s="11">
        <v>500</v>
      </c>
      <c r="B2" s="20">
        <v>2</v>
      </c>
      <c r="C2" s="84" t="str">
        <f>Picks!A113</f>
        <v>Shed Trannies</v>
      </c>
      <c r="D2" s="38">
        <f>Picks!B113</f>
        <v>5</v>
      </c>
      <c r="E2" s="57">
        <f>Picks!C113</f>
        <v>3</v>
      </c>
      <c r="F2" s="35">
        <f>Picks!B123</f>
        <v>4423</v>
      </c>
      <c r="G2" s="100">
        <v>25</v>
      </c>
    </row>
    <row r="3" spans="1:9" ht="16.5" customHeight="1" x14ac:dyDescent="0.2">
      <c r="A3" s="11">
        <v>300</v>
      </c>
      <c r="B3" s="20">
        <v>3</v>
      </c>
      <c r="C3" s="84" t="str">
        <f>Picks!A85</f>
        <v>Dale Is Cool</v>
      </c>
      <c r="D3" s="38">
        <f>Picks!B85</f>
        <v>5</v>
      </c>
      <c r="E3" s="57">
        <f>Picks!C85</f>
        <v>4</v>
      </c>
      <c r="F3" s="35">
        <f>Picks!B95</f>
        <v>4326</v>
      </c>
      <c r="G3" s="100">
        <v>25</v>
      </c>
      <c r="H3" s="65"/>
    </row>
    <row r="4" spans="1:9" ht="16.5" customHeight="1" x14ac:dyDescent="0.2">
      <c r="A4" s="11">
        <v>150</v>
      </c>
      <c r="B4" s="20">
        <v>4</v>
      </c>
      <c r="C4" s="84" t="str">
        <f>Picks!E169</f>
        <v>MJW #2</v>
      </c>
      <c r="D4" s="38">
        <f>Picks!F169</f>
        <v>5</v>
      </c>
      <c r="E4" s="57">
        <f>Picks!G169</f>
        <v>3</v>
      </c>
      <c r="F4" s="35">
        <f>Picks!F179</f>
        <v>4300</v>
      </c>
      <c r="G4" s="100">
        <v>25</v>
      </c>
      <c r="H4" s="53" t="s">
        <v>160</v>
      </c>
    </row>
    <row r="5" spans="1:9" ht="16.5" customHeight="1" x14ac:dyDescent="0.2">
      <c r="A5" s="11">
        <v>125</v>
      </c>
      <c r="B5" s="20">
        <v>5</v>
      </c>
      <c r="C5" s="20" t="str">
        <f>Picks!M197</f>
        <v>Cross 76</v>
      </c>
      <c r="D5" s="39">
        <f>Picks!N197</f>
        <v>6</v>
      </c>
      <c r="E5" s="58">
        <f>Picks!O197</f>
        <v>6</v>
      </c>
      <c r="F5" s="35">
        <f>Picks!N207</f>
        <v>4295</v>
      </c>
      <c r="G5" s="100">
        <v>25</v>
      </c>
    </row>
    <row r="6" spans="1:9" ht="16.5" customHeight="1" x14ac:dyDescent="0.2">
      <c r="A6" s="11">
        <v>100</v>
      </c>
      <c r="B6" s="20">
        <v>6</v>
      </c>
      <c r="C6" s="84" t="str">
        <f>Picks!I85</f>
        <v>Shake N Bake 1</v>
      </c>
      <c r="D6" s="38">
        <f>Picks!J85</f>
        <v>5</v>
      </c>
      <c r="E6" s="57">
        <f>Picks!K85</f>
        <v>3</v>
      </c>
      <c r="F6" s="35">
        <f>Picks!J95</f>
        <v>4283</v>
      </c>
      <c r="G6" s="100">
        <v>25</v>
      </c>
      <c r="H6" s="103" t="s">
        <v>159</v>
      </c>
    </row>
    <row r="7" spans="1:9" ht="16.5" customHeight="1" x14ac:dyDescent="0.2">
      <c r="A7" s="11">
        <v>75</v>
      </c>
      <c r="B7" s="20">
        <v>7</v>
      </c>
      <c r="C7" s="20" t="str">
        <f>Picks!I225</f>
        <v>Past Champ</v>
      </c>
      <c r="D7" s="39">
        <f>Picks!J225</f>
        <v>5</v>
      </c>
      <c r="E7" s="58">
        <f>Picks!K225</f>
        <v>4</v>
      </c>
      <c r="F7" s="52">
        <f>Picks!J235</f>
        <v>4276</v>
      </c>
      <c r="G7" s="100">
        <v>25</v>
      </c>
    </row>
    <row r="8" spans="1:9" ht="16.5" customHeight="1" x14ac:dyDescent="0.2">
      <c r="A8" s="49">
        <v>50</v>
      </c>
      <c r="B8" s="20">
        <v>8</v>
      </c>
      <c r="C8" s="84" t="str">
        <f>Picks!M57</f>
        <v>Roadtrip</v>
      </c>
      <c r="D8" s="38">
        <f>Picks!N57</f>
        <v>5</v>
      </c>
      <c r="E8" s="57">
        <f>Picks!O57</f>
        <v>2</v>
      </c>
      <c r="F8" s="35">
        <f>Picks!N67</f>
        <v>4274</v>
      </c>
      <c r="G8" s="100">
        <v>25</v>
      </c>
    </row>
    <row r="9" spans="1:9" ht="16.5" customHeight="1" x14ac:dyDescent="0.2">
      <c r="A9" s="11">
        <v>25</v>
      </c>
      <c r="B9" s="20">
        <v>9</v>
      </c>
      <c r="C9" s="84" t="str">
        <f>Picks!M99</f>
        <v>Bristol Baby</v>
      </c>
      <c r="D9" s="38">
        <f>Picks!N99</f>
        <v>5</v>
      </c>
      <c r="E9" s="57">
        <f>Picks!O99</f>
        <v>4</v>
      </c>
      <c r="F9" s="35">
        <f>Picks!N109</f>
        <v>4249</v>
      </c>
      <c r="G9" s="100">
        <v>25</v>
      </c>
    </row>
    <row r="10" spans="1:9" ht="16.5" customHeight="1" x14ac:dyDescent="0.2">
      <c r="A10" s="11">
        <v>25</v>
      </c>
      <c r="B10" s="20">
        <v>10</v>
      </c>
      <c r="C10" s="84" t="str">
        <f>Picks!M351</f>
        <v>House Money</v>
      </c>
      <c r="D10" s="97">
        <f>Picks!N351</f>
        <v>5</v>
      </c>
      <c r="E10" s="57">
        <f>Picks!O351</f>
        <v>4</v>
      </c>
      <c r="F10" s="35">
        <f>Picks!N361</f>
        <v>4242</v>
      </c>
      <c r="G10" s="100">
        <v>25</v>
      </c>
      <c r="I10" s="69"/>
    </row>
    <row r="11" spans="1:9" ht="16.5" customHeight="1" x14ac:dyDescent="0.2">
      <c r="B11" s="20">
        <v>11</v>
      </c>
      <c r="C11" s="84" t="str">
        <f>Picks!I1</f>
        <v>Intimidator [3]</v>
      </c>
      <c r="D11" s="38">
        <f>Picks!J1</f>
        <v>5</v>
      </c>
      <c r="E11" s="57">
        <f>Picks!K1</f>
        <v>4</v>
      </c>
      <c r="F11" s="35">
        <f>Picks!J11</f>
        <v>4225</v>
      </c>
      <c r="G11" s="100">
        <v>25</v>
      </c>
    </row>
    <row r="12" spans="1:9" ht="16.5" customHeight="1" x14ac:dyDescent="0.2">
      <c r="B12" s="20">
        <v>12</v>
      </c>
      <c r="C12" s="20" t="str">
        <f>Picks!E225</f>
        <v>Gaylene</v>
      </c>
      <c r="D12" s="39">
        <f>Picks!F225</f>
        <v>5</v>
      </c>
      <c r="E12" s="58">
        <f>Picks!G225</f>
        <v>3</v>
      </c>
      <c r="F12" s="52">
        <f>Picks!F235</f>
        <v>4224</v>
      </c>
      <c r="G12" s="100">
        <v>25</v>
      </c>
    </row>
    <row r="13" spans="1:9" ht="16.5" customHeight="1" x14ac:dyDescent="0.2">
      <c r="A13" s="11">
        <v>25</v>
      </c>
      <c r="B13" s="20">
        <v>13</v>
      </c>
      <c r="C13" s="84" t="str">
        <f>Picks!I281</f>
        <v>MooseWala</v>
      </c>
      <c r="D13" s="38">
        <f>Picks!J281</f>
        <v>4</v>
      </c>
      <c r="E13" s="57">
        <f>Picks!K281</f>
        <v>3</v>
      </c>
      <c r="F13" s="35">
        <f>Picks!J291</f>
        <v>4215</v>
      </c>
      <c r="G13" s="100">
        <v>25</v>
      </c>
    </row>
    <row r="14" spans="1:9" ht="16.5" customHeight="1" x14ac:dyDescent="0.2">
      <c r="B14" s="20">
        <v>14</v>
      </c>
      <c r="C14" s="20" t="str">
        <f>Picks!A225</f>
        <v>Vegas Baby</v>
      </c>
      <c r="D14" s="39">
        <f>Picks!B225</f>
        <v>5</v>
      </c>
      <c r="E14" s="58">
        <f>Picks!C225</f>
        <v>5</v>
      </c>
      <c r="F14" s="52">
        <f>Picks!B235</f>
        <v>4210</v>
      </c>
      <c r="G14" s="100">
        <v>25</v>
      </c>
    </row>
    <row r="15" spans="1:9" ht="16.5" customHeight="1" x14ac:dyDescent="0.2">
      <c r="B15" s="20">
        <v>15</v>
      </c>
      <c r="C15" s="84" t="str">
        <f>Picks!E15</f>
        <v>Master of Reality</v>
      </c>
      <c r="D15" s="38">
        <f>Picks!F15</f>
        <v>5</v>
      </c>
      <c r="E15" s="57">
        <f>Picks!G15</f>
        <v>4</v>
      </c>
      <c r="F15" s="35">
        <f>Picks!F25</f>
        <v>4203</v>
      </c>
      <c r="G15" s="100">
        <v>25</v>
      </c>
    </row>
    <row r="16" spans="1:9" ht="16.5" customHeight="1" x14ac:dyDescent="0.2">
      <c r="B16" s="20">
        <v>16</v>
      </c>
      <c r="C16" s="84" t="str">
        <f>Picks!E239</f>
        <v>Piston #1</v>
      </c>
      <c r="D16" s="38">
        <f>Picks!F239</f>
        <v>5</v>
      </c>
      <c r="E16" s="57">
        <f>Picks!G239</f>
        <v>4</v>
      </c>
      <c r="F16" s="35">
        <f>Picks!F249</f>
        <v>4189</v>
      </c>
      <c r="G16" s="100">
        <v>25</v>
      </c>
      <c r="H16" s="41"/>
      <c r="I16" s="69"/>
    </row>
    <row r="17" spans="1:9" ht="16.5" customHeight="1" x14ac:dyDescent="0.2">
      <c r="B17" s="20">
        <v>17</v>
      </c>
      <c r="C17" s="84" t="str">
        <f>Picks!M309</f>
        <v>Bugs Yum!</v>
      </c>
      <c r="D17" s="38">
        <f>Picks!N309</f>
        <v>6</v>
      </c>
      <c r="E17" s="57">
        <f>Picks!O309</f>
        <v>4</v>
      </c>
      <c r="F17" s="35">
        <f>Picks!N319</f>
        <v>4184</v>
      </c>
      <c r="G17" s="100">
        <v>25</v>
      </c>
      <c r="I17" s="69"/>
    </row>
    <row r="18" spans="1:9" ht="16.5" customHeight="1" x14ac:dyDescent="0.2">
      <c r="B18" s="20">
        <v>18</v>
      </c>
      <c r="C18" s="84" t="str">
        <f>Picks!E183</f>
        <v>Pockey</v>
      </c>
      <c r="D18" s="38">
        <f>Picks!F183</f>
        <v>5</v>
      </c>
      <c r="E18" s="57">
        <f>Picks!G183</f>
        <v>4</v>
      </c>
      <c r="F18" s="35">
        <f>Picks!F193</f>
        <v>4184</v>
      </c>
      <c r="G18" s="100">
        <v>25</v>
      </c>
      <c r="I18" s="69"/>
    </row>
    <row r="19" spans="1:9" ht="16.5" customHeight="1" x14ac:dyDescent="0.2">
      <c r="B19" s="20">
        <v>19</v>
      </c>
      <c r="C19" s="84" t="str">
        <f>Picks!M1</f>
        <v>Vapor Trail</v>
      </c>
      <c r="D19" s="38">
        <f>Picks!N1</f>
        <v>5</v>
      </c>
      <c r="E19" s="57">
        <f>Picks!O1</f>
        <v>4</v>
      </c>
      <c r="F19" s="35">
        <f>Picks!N11</f>
        <v>4182</v>
      </c>
      <c r="G19" s="100">
        <v>25</v>
      </c>
    </row>
    <row r="20" spans="1:9" ht="16.5" customHeight="1" x14ac:dyDescent="0.2">
      <c r="B20" s="20">
        <v>20</v>
      </c>
      <c r="C20" s="84" t="str">
        <f>Picks!M113</f>
        <v>Team Stoner</v>
      </c>
      <c r="D20" s="38">
        <f>Picks!N113</f>
        <v>5</v>
      </c>
      <c r="E20" s="57">
        <f>Picks!O113</f>
        <v>4</v>
      </c>
      <c r="F20" s="35">
        <f>Picks!N123</f>
        <v>4176</v>
      </c>
      <c r="G20" s="100">
        <v>25</v>
      </c>
    </row>
    <row r="21" spans="1:9" ht="16.5" customHeight="1" x14ac:dyDescent="0.2">
      <c r="B21" s="20">
        <v>21</v>
      </c>
      <c r="C21" s="84" t="str">
        <f>Picks!M43</f>
        <v>Bird Flipper</v>
      </c>
      <c r="D21" s="38">
        <f>Picks!N43</f>
        <v>6</v>
      </c>
      <c r="E21" s="57">
        <f>Picks!O43</f>
        <v>4</v>
      </c>
      <c r="F21" s="35">
        <f>Picks!N53</f>
        <v>4175</v>
      </c>
      <c r="G21" s="100">
        <v>25</v>
      </c>
    </row>
    <row r="22" spans="1:9" ht="16.5" customHeight="1" x14ac:dyDescent="0.2">
      <c r="A22" s="11">
        <v>25</v>
      </c>
      <c r="B22" s="20">
        <v>22</v>
      </c>
      <c r="C22" s="84" t="str">
        <f>Picks!M295</f>
        <v>Grip It &amp; Rip It</v>
      </c>
      <c r="D22" s="38">
        <f>Picks!N295</f>
        <v>6</v>
      </c>
      <c r="E22" s="57">
        <f>Picks!O295</f>
        <v>4</v>
      </c>
      <c r="F22" s="35">
        <f>Picks!N305</f>
        <v>4174</v>
      </c>
      <c r="G22" s="100">
        <v>25</v>
      </c>
    </row>
    <row r="23" spans="1:9" ht="16.5" customHeight="1" x14ac:dyDescent="0.2">
      <c r="B23" s="20">
        <v>23</v>
      </c>
      <c r="C23" s="84" t="str">
        <f>Picks!M127</f>
        <v>Chicken Dinner</v>
      </c>
      <c r="D23" s="38">
        <f>Picks!N127</f>
        <v>6</v>
      </c>
      <c r="E23" s="57">
        <f>Picks!O127</f>
        <v>5</v>
      </c>
      <c r="F23" s="35">
        <f>Picks!N137</f>
        <v>4171</v>
      </c>
      <c r="G23" s="100">
        <v>25</v>
      </c>
    </row>
    <row r="24" spans="1:9" ht="16.5" customHeight="1" x14ac:dyDescent="0.2">
      <c r="B24" s="20">
        <v>24</v>
      </c>
      <c r="C24" s="20" t="str">
        <f>Picks!M225</f>
        <v>Dale #1</v>
      </c>
      <c r="D24" s="39">
        <f>Picks!N225</f>
        <v>5</v>
      </c>
      <c r="E24" s="58">
        <f>Picks!O225</f>
        <v>5</v>
      </c>
      <c r="F24" s="52">
        <f>Picks!N235</f>
        <v>4158</v>
      </c>
      <c r="G24" s="100">
        <v>25</v>
      </c>
    </row>
    <row r="25" spans="1:9" ht="16.5" customHeight="1" x14ac:dyDescent="0.2">
      <c r="B25" s="20">
        <v>25</v>
      </c>
      <c r="C25" s="84" t="str">
        <f>Picks!I141</f>
        <v>Duke &amp; Opa</v>
      </c>
      <c r="D25" s="38">
        <f>Picks!J141</f>
        <v>6</v>
      </c>
      <c r="E25" s="57">
        <f>Picks!K141</f>
        <v>4</v>
      </c>
      <c r="F25" s="35">
        <f>Picks!J151</f>
        <v>4155</v>
      </c>
      <c r="G25" s="100">
        <v>25</v>
      </c>
      <c r="H25" s="70"/>
    </row>
    <row r="26" spans="1:9" ht="16.5" customHeight="1" x14ac:dyDescent="0.2">
      <c r="B26" s="20">
        <v>26</v>
      </c>
      <c r="C26" s="84" t="str">
        <f>Picks!M15</f>
        <v>Technical Ecstasy</v>
      </c>
      <c r="D26" s="38">
        <f>Picks!N15</f>
        <v>5</v>
      </c>
      <c r="E26" s="57">
        <f>Picks!O15</f>
        <v>4</v>
      </c>
      <c r="F26" s="35">
        <f>Picks!N25</f>
        <v>4152</v>
      </c>
      <c r="G26" s="100">
        <v>25</v>
      </c>
    </row>
    <row r="27" spans="1:9" ht="16.5" customHeight="1" x14ac:dyDescent="0.2">
      <c r="B27" s="20">
        <v>27</v>
      </c>
      <c r="C27" s="84" t="str">
        <f>Picks!E113</f>
        <v>Bralis Masa</v>
      </c>
      <c r="D27" s="38">
        <f>Picks!F113</f>
        <v>4</v>
      </c>
      <c r="E27" s="57">
        <f>Picks!G113</f>
        <v>3</v>
      </c>
      <c r="F27" s="35">
        <f>Picks!F123</f>
        <v>4152</v>
      </c>
      <c r="G27" s="100">
        <v>25</v>
      </c>
    </row>
    <row r="28" spans="1:9" ht="16.5" customHeight="1" x14ac:dyDescent="0.2">
      <c r="B28" s="20">
        <v>28</v>
      </c>
      <c r="C28" s="84" t="str">
        <f>Picks!A295</f>
        <v>Suzuki</v>
      </c>
      <c r="D28" s="38">
        <f>Picks!B295</f>
        <v>5</v>
      </c>
      <c r="E28" s="57">
        <f>Picks!C295</f>
        <v>2</v>
      </c>
      <c r="F28" s="35">
        <f>Picks!B305</f>
        <v>4147</v>
      </c>
      <c r="G28" s="100">
        <v>25</v>
      </c>
    </row>
    <row r="29" spans="1:9" ht="16.5" customHeight="1" x14ac:dyDescent="0.2">
      <c r="B29" s="20">
        <v>29</v>
      </c>
      <c r="C29" s="84" t="str">
        <f>Picks!A169</f>
        <v>MJW #1</v>
      </c>
      <c r="D29" s="38">
        <f>Picks!B169</f>
        <v>5</v>
      </c>
      <c r="E29" s="57">
        <f>Picks!C169</f>
        <v>5</v>
      </c>
      <c r="F29" s="35">
        <f>Picks!B179</f>
        <v>4132</v>
      </c>
      <c r="G29" s="100">
        <v>25</v>
      </c>
    </row>
    <row r="30" spans="1:9" ht="16.5" customHeight="1" x14ac:dyDescent="0.2">
      <c r="B30" s="20">
        <v>30</v>
      </c>
      <c r="C30" s="84" t="str">
        <f>Picks!A351</f>
        <v>Need for Speed</v>
      </c>
      <c r="D30" s="97">
        <f>Picks!B351</f>
        <v>5</v>
      </c>
      <c r="E30" s="57">
        <f>Picks!C351</f>
        <v>5</v>
      </c>
      <c r="F30" s="35">
        <f>Picks!B361</f>
        <v>4132</v>
      </c>
      <c r="G30" s="100">
        <v>25</v>
      </c>
      <c r="I30" s="41"/>
    </row>
    <row r="31" spans="1:9" ht="16.5" customHeight="1" x14ac:dyDescent="0.2">
      <c r="B31" s="20">
        <v>31</v>
      </c>
      <c r="C31" s="84" t="str">
        <f>Picks!M155</f>
        <v>Rum Runner</v>
      </c>
      <c r="D31" s="38">
        <f>Picks!N155</f>
        <v>6</v>
      </c>
      <c r="E31" s="57">
        <f>Picks!O155</f>
        <v>5</v>
      </c>
      <c r="F31" s="35">
        <f>Picks!N165</f>
        <v>4128</v>
      </c>
      <c r="G31" s="100">
        <v>25</v>
      </c>
    </row>
    <row r="32" spans="1:9" ht="16.5" customHeight="1" x14ac:dyDescent="0.2">
      <c r="B32" s="20">
        <v>32</v>
      </c>
      <c r="C32" s="84" t="str">
        <f>Picks!A71</f>
        <v>T &amp; C</v>
      </c>
      <c r="D32" s="38">
        <f>Picks!B71</f>
        <v>5</v>
      </c>
      <c r="E32" s="57">
        <f>Picks!C71</f>
        <v>5</v>
      </c>
      <c r="F32" s="35">
        <f>Picks!B81</f>
        <v>4125</v>
      </c>
      <c r="G32" s="100">
        <v>25</v>
      </c>
    </row>
    <row r="33" spans="1:9" ht="16.5" customHeight="1" x14ac:dyDescent="0.2">
      <c r="A33" s="11">
        <v>25</v>
      </c>
      <c r="B33" s="20">
        <v>33</v>
      </c>
      <c r="C33" s="84" t="str">
        <f>Picks!I295</f>
        <v>Mom's Taxi</v>
      </c>
      <c r="D33" s="38">
        <f>Picks!J295</f>
        <v>6</v>
      </c>
      <c r="E33" s="57">
        <f>Picks!K295</f>
        <v>4</v>
      </c>
      <c r="F33" s="35">
        <f>Picks!J305</f>
        <v>4113</v>
      </c>
      <c r="G33" s="100">
        <v>25</v>
      </c>
    </row>
    <row r="34" spans="1:9" ht="16.5" customHeight="1" x14ac:dyDescent="0.2">
      <c r="B34" s="20">
        <v>34</v>
      </c>
      <c r="C34" s="84" t="str">
        <f>Picks!I323</f>
        <v>36 Ford</v>
      </c>
      <c r="D34" s="97">
        <f>Picks!J323</f>
        <v>5</v>
      </c>
      <c r="E34" s="57">
        <f>Picks!K323</f>
        <v>4</v>
      </c>
      <c r="F34" s="35">
        <f>Picks!J333</f>
        <v>4109</v>
      </c>
      <c r="G34" s="100">
        <v>25</v>
      </c>
    </row>
    <row r="35" spans="1:9" ht="16.5" customHeight="1" x14ac:dyDescent="0.2">
      <c r="B35" s="20">
        <v>35</v>
      </c>
      <c r="C35" s="84" t="str">
        <f>Picks!M267</f>
        <v>The Wolf</v>
      </c>
      <c r="D35" s="38">
        <f>Picks!N267</f>
        <v>6</v>
      </c>
      <c r="E35" s="57">
        <f>Picks!O267</f>
        <v>6</v>
      </c>
      <c r="F35" s="35">
        <f>Picks!N277</f>
        <v>4104</v>
      </c>
      <c r="G35" s="100">
        <v>25</v>
      </c>
    </row>
    <row r="36" spans="1:9" ht="16.5" customHeight="1" x14ac:dyDescent="0.2">
      <c r="B36" s="20">
        <v>36</v>
      </c>
      <c r="C36" s="84" t="str">
        <f>Picks!A155</f>
        <v>MFM 25</v>
      </c>
      <c r="D36" s="38">
        <f>Picks!B155</f>
        <v>4</v>
      </c>
      <c r="E36" s="57">
        <f>Picks!C155</f>
        <v>4</v>
      </c>
      <c r="F36" s="35">
        <f>Picks!B165</f>
        <v>4104</v>
      </c>
      <c r="G36" s="100">
        <v>25</v>
      </c>
    </row>
    <row r="37" spans="1:9" ht="16.5" customHeight="1" x14ac:dyDescent="0.2">
      <c r="B37" s="20">
        <v>37</v>
      </c>
      <c r="C37" s="84" t="str">
        <f>Picks!E71</f>
        <v>Hot Wheels</v>
      </c>
      <c r="D37" s="38">
        <f>Picks!F71</f>
        <v>4</v>
      </c>
      <c r="E37" s="57">
        <f>Picks!G71</f>
        <v>4</v>
      </c>
      <c r="F37" s="35">
        <f>Picks!F81</f>
        <v>4097</v>
      </c>
      <c r="G37" s="100">
        <v>25</v>
      </c>
    </row>
    <row r="38" spans="1:9" ht="16.5" customHeight="1" x14ac:dyDescent="0.2">
      <c r="B38" s="20">
        <v>38</v>
      </c>
      <c r="C38" s="84" t="str">
        <f>Picks!E1</f>
        <v>Cat in the Hat</v>
      </c>
      <c r="D38" s="38">
        <f>Picks!F1</f>
        <v>5</v>
      </c>
      <c r="E38" s="57">
        <f>Picks!G1</f>
        <v>2</v>
      </c>
      <c r="F38" s="35">
        <f>Picks!F11</f>
        <v>4091</v>
      </c>
      <c r="G38" s="100">
        <v>25</v>
      </c>
    </row>
    <row r="39" spans="1:9" ht="16.5" customHeight="1" x14ac:dyDescent="0.2">
      <c r="B39" s="20">
        <v>39</v>
      </c>
      <c r="C39" s="84" t="str">
        <f>Picks!E281</f>
        <v>Gashole</v>
      </c>
      <c r="D39" s="38">
        <f>Picks!F281</f>
        <v>7</v>
      </c>
      <c r="E39" s="57">
        <f>Picks!G281</f>
        <v>6</v>
      </c>
      <c r="F39" s="35">
        <f>Picks!F291</f>
        <v>4086</v>
      </c>
      <c r="G39" s="100">
        <v>25</v>
      </c>
      <c r="I39" s="69"/>
    </row>
    <row r="40" spans="1:9" ht="16.5" customHeight="1" x14ac:dyDescent="0.2">
      <c r="B40" s="20">
        <v>40</v>
      </c>
      <c r="C40" s="84" t="str">
        <f>Picks!I351</f>
        <v>DBC</v>
      </c>
      <c r="D40" s="97">
        <f>Picks!J351</f>
        <v>7</v>
      </c>
      <c r="E40" s="57">
        <f>Picks!K351</f>
        <v>4</v>
      </c>
      <c r="F40" s="35">
        <f>Picks!J361</f>
        <v>4086</v>
      </c>
      <c r="G40" s="100">
        <v>25</v>
      </c>
    </row>
    <row r="41" spans="1:9" ht="16.5" customHeight="1" x14ac:dyDescent="0.2">
      <c r="A41" s="33"/>
      <c r="B41" s="20">
        <v>41</v>
      </c>
      <c r="C41" s="84" t="str">
        <f>Picks!I183</f>
        <v>Putt Putt</v>
      </c>
      <c r="D41" s="38">
        <f>Picks!J183</f>
        <v>6</v>
      </c>
      <c r="E41" s="57">
        <f>Picks!K183</f>
        <v>5</v>
      </c>
      <c r="F41" s="35">
        <f>Picks!J193</f>
        <v>4084</v>
      </c>
      <c r="G41" s="100">
        <v>25</v>
      </c>
    </row>
    <row r="42" spans="1:9" ht="16.5" customHeight="1" x14ac:dyDescent="0.2">
      <c r="A42" s="33"/>
      <c r="B42" s="20">
        <v>42</v>
      </c>
      <c r="C42" s="84" t="str">
        <f>Picks!I99</f>
        <v>Crossover Racing</v>
      </c>
      <c r="D42" s="38">
        <f>Picks!J99</f>
        <v>5</v>
      </c>
      <c r="E42" s="57">
        <f>Picks!K99</f>
        <v>3</v>
      </c>
      <c r="F42" s="35">
        <f>Picks!J109</f>
        <v>4083</v>
      </c>
      <c r="G42" s="100">
        <v>25</v>
      </c>
    </row>
    <row r="43" spans="1:9" ht="16.5" customHeight="1" x14ac:dyDescent="0.2">
      <c r="B43" s="20">
        <v>43</v>
      </c>
      <c r="C43" s="84" t="str">
        <f>Picks!E99</f>
        <v>Powerhouse</v>
      </c>
      <c r="D43" s="38">
        <f>Picks!F99</f>
        <v>6</v>
      </c>
      <c r="E43" s="57">
        <f>Picks!G99</f>
        <v>5</v>
      </c>
      <c r="F43" s="35">
        <f>Picks!F109</f>
        <v>4081</v>
      </c>
      <c r="G43" s="100">
        <v>25</v>
      </c>
    </row>
    <row r="44" spans="1:9" ht="16.5" customHeight="1" x14ac:dyDescent="0.2">
      <c r="A44" s="11">
        <v>25</v>
      </c>
      <c r="B44" s="20">
        <v>44</v>
      </c>
      <c r="C44" s="84" t="str">
        <f>Picks!A127</f>
        <v>B+D</v>
      </c>
      <c r="D44" s="38">
        <f>Picks!B127</f>
        <v>5</v>
      </c>
      <c r="E44" s="57">
        <f>Picks!C127</f>
        <v>4</v>
      </c>
      <c r="F44" s="35">
        <f>Picks!B137</f>
        <v>4081</v>
      </c>
      <c r="G44" s="100">
        <v>25</v>
      </c>
      <c r="H44" s="65"/>
    </row>
    <row r="45" spans="1:9" ht="16.5" customHeight="1" x14ac:dyDescent="0.2">
      <c r="B45" s="20">
        <v>45</v>
      </c>
      <c r="C45" s="84" t="str">
        <f>Picks!M85</f>
        <v>Shake N Bake 2</v>
      </c>
      <c r="D45" s="38">
        <f>Picks!N85</f>
        <v>4</v>
      </c>
      <c r="E45" s="57">
        <f>Picks!O85</f>
        <v>3</v>
      </c>
      <c r="F45" s="35">
        <f>Picks!N95</f>
        <v>4055</v>
      </c>
      <c r="G45" s="100">
        <v>25</v>
      </c>
    </row>
    <row r="46" spans="1:9" ht="16.5" customHeight="1" x14ac:dyDescent="0.2">
      <c r="B46" s="20">
        <v>46</v>
      </c>
      <c r="C46" s="84" t="str">
        <f>Picks!I239</f>
        <v>In the Fence</v>
      </c>
      <c r="D46" s="38">
        <f>Picks!J239</f>
        <v>4</v>
      </c>
      <c r="E46" s="57">
        <f>Picks!K239</f>
        <v>4</v>
      </c>
      <c r="F46" s="35">
        <f>Picks!J249</f>
        <v>4054</v>
      </c>
      <c r="G46" s="100">
        <v>25</v>
      </c>
    </row>
    <row r="47" spans="1:9" ht="16.5" customHeight="1" x14ac:dyDescent="0.2">
      <c r="B47" s="20">
        <v>47</v>
      </c>
      <c r="C47" s="84" t="str">
        <f>Picks!A239</f>
        <v>IROC "Z"</v>
      </c>
      <c r="D47" s="38">
        <f>Picks!B239</f>
        <v>6</v>
      </c>
      <c r="E47" s="57">
        <f>Picks!C239</f>
        <v>5</v>
      </c>
      <c r="F47" s="35">
        <f>Picks!B249</f>
        <v>4048</v>
      </c>
      <c r="G47" s="100">
        <v>25</v>
      </c>
      <c r="I47" s="69"/>
    </row>
    <row r="48" spans="1:9" ht="16.5" customHeight="1" x14ac:dyDescent="0.2">
      <c r="A48" s="33"/>
      <c r="B48" s="20">
        <v>48</v>
      </c>
      <c r="C48" s="84" t="str">
        <f>Picks!I337</f>
        <v>Solo</v>
      </c>
      <c r="D48" s="97">
        <f>Picks!J337</f>
        <v>5</v>
      </c>
      <c r="E48" s="57">
        <f>Picks!K337</f>
        <v>4</v>
      </c>
      <c r="F48" s="35">
        <f>Picks!J347</f>
        <v>4048</v>
      </c>
      <c r="G48" s="100">
        <v>25</v>
      </c>
    </row>
    <row r="49" spans="1:9" ht="16.5" customHeight="1" x14ac:dyDescent="0.2">
      <c r="B49" s="20">
        <v>49</v>
      </c>
      <c r="C49" s="84" t="str">
        <f>Picks!E267</f>
        <v>351 Cleveland</v>
      </c>
      <c r="D49" s="38">
        <f>Picks!F267</f>
        <v>5</v>
      </c>
      <c r="E49" s="57">
        <f>Picks!G267</f>
        <v>4</v>
      </c>
      <c r="F49" s="35">
        <f>Picks!F277</f>
        <v>4046</v>
      </c>
      <c r="G49" s="100">
        <v>25</v>
      </c>
    </row>
    <row r="50" spans="1:9" ht="16.5" customHeight="1" x14ac:dyDescent="0.2">
      <c r="B50" s="20">
        <v>50</v>
      </c>
      <c r="C50" s="84" t="str">
        <f>Picks!I29</f>
        <v>Autodraft</v>
      </c>
      <c r="D50" s="38">
        <f>Picks!J29</f>
        <v>6</v>
      </c>
      <c r="E50" s="57">
        <f>Picks!K29</f>
        <v>6</v>
      </c>
      <c r="F50" s="35">
        <f>Picks!J39</f>
        <v>4039</v>
      </c>
      <c r="G50" s="100">
        <v>25</v>
      </c>
    </row>
    <row r="51" spans="1:9" ht="16.5" customHeight="1" x14ac:dyDescent="0.2">
      <c r="B51" s="20">
        <v>51</v>
      </c>
      <c r="C51" s="84" t="str">
        <f>Picks!A183</f>
        <v>Lockpicker</v>
      </c>
      <c r="D51" s="38">
        <f>Picks!B183</f>
        <v>5</v>
      </c>
      <c r="E51" s="57">
        <f>Picks!C183</f>
        <v>4</v>
      </c>
      <c r="F51" s="35">
        <f>Picks!B193</f>
        <v>4038</v>
      </c>
      <c r="G51" s="100">
        <v>25</v>
      </c>
    </row>
    <row r="52" spans="1:9" ht="16.5" customHeight="1" x14ac:dyDescent="0.2">
      <c r="A52" s="33"/>
      <c r="B52" s="20">
        <v>52</v>
      </c>
      <c r="C52" s="84" t="str">
        <f>Picks!I267</f>
        <v>The Gimp</v>
      </c>
      <c r="D52" s="38">
        <f>Picks!J267</f>
        <v>6</v>
      </c>
      <c r="E52" s="57">
        <f>Picks!K267</f>
        <v>5</v>
      </c>
      <c r="F52" s="35">
        <f>Picks!J277</f>
        <v>4032</v>
      </c>
      <c r="G52" s="100">
        <v>25</v>
      </c>
      <c r="I52" s="53"/>
    </row>
    <row r="53" spans="1:9" ht="16.5" customHeight="1" x14ac:dyDescent="0.2">
      <c r="B53" s="20">
        <v>53</v>
      </c>
      <c r="C53" s="20" t="str">
        <f>Picks!A211</f>
        <v>TNT Racing #1</v>
      </c>
      <c r="D53" s="39">
        <f>Picks!B211</f>
        <v>6</v>
      </c>
      <c r="E53" s="58">
        <f>Picks!C211</f>
        <v>6</v>
      </c>
      <c r="F53" s="35">
        <f>Picks!B221</f>
        <v>4024</v>
      </c>
      <c r="G53" s="100">
        <v>25</v>
      </c>
      <c r="H53" s="65"/>
    </row>
    <row r="54" spans="1:9" ht="16.5" customHeight="1" x14ac:dyDescent="0.2">
      <c r="B54" s="20">
        <v>54</v>
      </c>
      <c r="C54" s="84" t="str">
        <f>Picks!I127</f>
        <v>Brantley &amp; Opa</v>
      </c>
      <c r="D54" s="38">
        <f>Picks!J127</f>
        <v>5</v>
      </c>
      <c r="E54" s="57">
        <f>Picks!K127</f>
        <v>5</v>
      </c>
      <c r="F54" s="35">
        <f>Picks!J137</f>
        <v>4015</v>
      </c>
      <c r="G54" s="100">
        <v>25</v>
      </c>
      <c r="H54" s="65"/>
    </row>
    <row r="55" spans="1:9" ht="16.5" customHeight="1" x14ac:dyDescent="0.2">
      <c r="A55" s="11">
        <v>25</v>
      </c>
      <c r="B55" s="20">
        <v>55</v>
      </c>
      <c r="C55" s="84" t="str">
        <f>Picks!E295</f>
        <v>Lexi</v>
      </c>
      <c r="D55" s="38">
        <f>Picks!F295</f>
        <v>5</v>
      </c>
      <c r="E55" s="57">
        <f>Picks!G295</f>
        <v>4</v>
      </c>
      <c r="F55" s="35">
        <f>Picks!F305</f>
        <v>4013</v>
      </c>
      <c r="G55" s="100">
        <v>25</v>
      </c>
    </row>
    <row r="56" spans="1:9" ht="16.5" customHeight="1" x14ac:dyDescent="0.2">
      <c r="B56" s="20">
        <v>56</v>
      </c>
      <c r="C56" s="84" t="str">
        <f>Picks!A281</f>
        <v>Unsafe at any Speed</v>
      </c>
      <c r="D56" s="38">
        <f>Picks!B281</f>
        <v>6</v>
      </c>
      <c r="E56" s="57">
        <f>Picks!C281</f>
        <v>5</v>
      </c>
      <c r="F56" s="35">
        <f>Picks!B291</f>
        <v>4010</v>
      </c>
      <c r="G56" s="100">
        <v>25</v>
      </c>
    </row>
    <row r="57" spans="1:9" ht="16.5" customHeight="1" x14ac:dyDescent="0.2">
      <c r="B57" s="20">
        <v>57</v>
      </c>
      <c r="C57" s="84" t="str">
        <f>Picks!A253</f>
        <v>W F O</v>
      </c>
      <c r="D57" s="38">
        <f>Picks!B253</f>
        <v>5</v>
      </c>
      <c r="E57" s="57">
        <f>Picks!C253</f>
        <v>4</v>
      </c>
      <c r="F57" s="35">
        <f>Picks!B263</f>
        <v>4008</v>
      </c>
      <c r="G57" s="100">
        <v>25</v>
      </c>
    </row>
    <row r="58" spans="1:9" ht="16.5" customHeight="1" x14ac:dyDescent="0.2">
      <c r="B58" s="20">
        <v>58</v>
      </c>
      <c r="C58" s="84" t="str">
        <f>Picks!E43</f>
        <v>Dirty Bird</v>
      </c>
      <c r="D58" s="38">
        <f>Picks!F43</f>
        <v>6</v>
      </c>
      <c r="E58" s="57">
        <f>Picks!G43</f>
        <v>4</v>
      </c>
      <c r="F58" s="35">
        <f>Picks!F53</f>
        <v>4006</v>
      </c>
      <c r="G58" s="100">
        <v>25</v>
      </c>
    </row>
    <row r="59" spans="1:9" ht="16.5" customHeight="1" x14ac:dyDescent="0.2">
      <c r="B59" s="20">
        <v>59</v>
      </c>
      <c r="C59" s="20" t="str">
        <f>Picks!I211</f>
        <v>TNT Racing #3</v>
      </c>
      <c r="D59" s="39">
        <f>Picks!J211</f>
        <v>5</v>
      </c>
      <c r="E59" s="58">
        <f>Picks!K211</f>
        <v>3</v>
      </c>
      <c r="F59" s="35">
        <f>Picks!J221</f>
        <v>3995</v>
      </c>
      <c r="G59" s="100">
        <v>25</v>
      </c>
    </row>
    <row r="60" spans="1:9" ht="16.5" customHeight="1" x14ac:dyDescent="0.2">
      <c r="B60" s="20">
        <v>60</v>
      </c>
      <c r="C60" s="84" t="str">
        <f>Picks!M169</f>
        <v>A &amp; R Racing</v>
      </c>
      <c r="D60" s="38">
        <f>Picks!N169</f>
        <v>5</v>
      </c>
      <c r="E60" s="57">
        <f>Picks!O169</f>
        <v>5</v>
      </c>
      <c r="F60" s="35">
        <f>Picks!N179</f>
        <v>3983</v>
      </c>
      <c r="G60" s="100">
        <v>25</v>
      </c>
    </row>
    <row r="61" spans="1:9" ht="16.5" customHeight="1" x14ac:dyDescent="0.2">
      <c r="B61" s="20">
        <v>61</v>
      </c>
      <c r="C61" s="84" t="str">
        <f>Picks!A267</f>
        <v>C-Dub</v>
      </c>
      <c r="D61" s="38">
        <f>Picks!B267</f>
        <v>4</v>
      </c>
      <c r="E61" s="57">
        <f>Picks!C267</f>
        <v>4</v>
      </c>
      <c r="F61" s="35">
        <f>Picks!B277</f>
        <v>3977</v>
      </c>
      <c r="G61" s="100">
        <v>25</v>
      </c>
    </row>
    <row r="62" spans="1:9" ht="16.5" customHeight="1" x14ac:dyDescent="0.2">
      <c r="B62" s="20">
        <v>62</v>
      </c>
      <c r="C62" s="84" t="str">
        <f>Picks!E29</f>
        <v>Go Habs Go</v>
      </c>
      <c r="D62" s="38">
        <f>Picks!F29</f>
        <v>6</v>
      </c>
      <c r="E62" s="57">
        <f>Picks!G29</f>
        <v>5</v>
      </c>
      <c r="F62" s="35">
        <f>Picks!F39</f>
        <v>3972</v>
      </c>
      <c r="G62" s="100">
        <v>25</v>
      </c>
    </row>
    <row r="63" spans="1:9" ht="16.5" customHeight="1" x14ac:dyDescent="0.2">
      <c r="B63" s="20">
        <v>63</v>
      </c>
      <c r="C63" s="84" t="str">
        <f>Picks!I15</f>
        <v>Sabotage</v>
      </c>
      <c r="D63" s="38">
        <f>Picks!J15</f>
        <v>4</v>
      </c>
      <c r="E63" s="57">
        <f>Picks!K15</f>
        <v>4</v>
      </c>
      <c r="F63" s="35">
        <f>Picks!J25</f>
        <v>3971</v>
      </c>
      <c r="G63" s="100">
        <v>25</v>
      </c>
    </row>
    <row r="64" spans="1:9" ht="16.5" customHeight="1" x14ac:dyDescent="0.2">
      <c r="B64" s="20">
        <v>64</v>
      </c>
      <c r="C64" s="84" t="str">
        <f>Picks!A141</f>
        <v>Corky</v>
      </c>
      <c r="D64" s="38">
        <f>Picks!B141</f>
        <v>6</v>
      </c>
      <c r="E64" s="57">
        <f>Picks!C141</f>
        <v>6</v>
      </c>
      <c r="F64" s="35">
        <f>Picks!B151</f>
        <v>3970</v>
      </c>
      <c r="G64" s="100">
        <v>25</v>
      </c>
    </row>
    <row r="65" spans="1:8" ht="16.5" customHeight="1" x14ac:dyDescent="0.2">
      <c r="B65" s="20">
        <v>65</v>
      </c>
      <c r="C65" s="84" t="str">
        <f>Picks!E309</f>
        <v>Destroyer</v>
      </c>
      <c r="D65" s="38">
        <f>Picks!F309</f>
        <v>6</v>
      </c>
      <c r="E65" s="57">
        <f>Picks!G309</f>
        <v>4</v>
      </c>
      <c r="F65" s="35">
        <f>Picks!F319</f>
        <v>3970</v>
      </c>
      <c r="G65" s="100">
        <v>25</v>
      </c>
    </row>
    <row r="66" spans="1:8" ht="16.5" customHeight="1" x14ac:dyDescent="0.2">
      <c r="A66" s="11">
        <v>25</v>
      </c>
      <c r="B66" s="20">
        <v>66</v>
      </c>
      <c r="C66" s="84" t="str">
        <f>Picks!I43</f>
        <v>Domestic Godess</v>
      </c>
      <c r="D66" s="38">
        <f>Picks!J43</f>
        <v>5</v>
      </c>
      <c r="E66" s="57">
        <f>Picks!K43</f>
        <v>4</v>
      </c>
      <c r="F66" s="35">
        <f>Picks!J53</f>
        <v>3965</v>
      </c>
      <c r="G66" s="100">
        <v>25</v>
      </c>
    </row>
    <row r="67" spans="1:8" ht="16.5" customHeight="1" x14ac:dyDescent="0.2">
      <c r="B67" s="20">
        <v>67</v>
      </c>
      <c r="C67" s="84" t="str">
        <f>Picks!E57</f>
        <v>Winging It</v>
      </c>
      <c r="D67" s="38">
        <f>Picks!F57</f>
        <v>4</v>
      </c>
      <c r="E67" s="57">
        <f>Picks!G57</f>
        <v>4</v>
      </c>
      <c r="F67" s="35">
        <f>Picks!F67</f>
        <v>3965</v>
      </c>
      <c r="G67" s="100">
        <v>25</v>
      </c>
      <c r="H67" s="65"/>
    </row>
    <row r="68" spans="1:8" ht="16.5" customHeight="1" x14ac:dyDescent="0.2">
      <c r="B68" s="20">
        <v>68</v>
      </c>
      <c r="C68" s="84" t="str">
        <f>Picks!A15</f>
        <v>Paranoid</v>
      </c>
      <c r="D68" s="38">
        <f>Picks!B15</f>
        <v>5</v>
      </c>
      <c r="E68" s="57">
        <f>Picks!C15</f>
        <v>5</v>
      </c>
      <c r="F68" s="35">
        <f>Picks!B25</f>
        <v>3955</v>
      </c>
      <c r="G68" s="100">
        <v>25</v>
      </c>
    </row>
    <row r="69" spans="1:8" ht="16.5" customHeight="1" x14ac:dyDescent="0.2">
      <c r="B69" s="20">
        <v>69</v>
      </c>
      <c r="C69" s="84" t="str">
        <f>Picks!M281</f>
        <v>Taxi Squad</v>
      </c>
      <c r="D69" s="38">
        <f>Picks!N281</f>
        <v>4</v>
      </c>
      <c r="E69" s="57">
        <f>Picks!O281</f>
        <v>3</v>
      </c>
      <c r="F69" s="35">
        <f>Picks!N291</f>
        <v>3936</v>
      </c>
      <c r="G69" s="100">
        <v>25</v>
      </c>
    </row>
    <row r="70" spans="1:8" ht="16.5" customHeight="1" x14ac:dyDescent="0.2">
      <c r="B70" s="20">
        <v>70</v>
      </c>
      <c r="C70" s="84" t="str">
        <f>Picks!E323</f>
        <v>23 Telluride</v>
      </c>
      <c r="D70" s="97">
        <f>Picks!F323</f>
        <v>4</v>
      </c>
      <c r="E70" s="57">
        <f>Picks!G323</f>
        <v>4</v>
      </c>
      <c r="F70" s="35">
        <f>Picks!F333</f>
        <v>3932</v>
      </c>
      <c r="G70" s="100">
        <v>25</v>
      </c>
    </row>
    <row r="71" spans="1:8" ht="16.5" customHeight="1" x14ac:dyDescent="0.2">
      <c r="B71" s="20">
        <v>71</v>
      </c>
      <c r="C71" s="84" t="str">
        <f>Picks!E85</f>
        <v>ZL1 Motorsports</v>
      </c>
      <c r="D71" s="38">
        <f>Picks!F85</f>
        <v>4</v>
      </c>
      <c r="E71" s="57">
        <f>Picks!G85</f>
        <v>4</v>
      </c>
      <c r="F71" s="35">
        <f>Picks!F95</f>
        <v>3930</v>
      </c>
      <c r="G71" s="100">
        <v>25</v>
      </c>
    </row>
    <row r="72" spans="1:8" ht="16.5" customHeight="1" x14ac:dyDescent="0.2">
      <c r="B72" s="20">
        <v>72</v>
      </c>
      <c r="C72" s="20" t="str">
        <f>Picks!I197</f>
        <v>Cross 09 A</v>
      </c>
      <c r="D72" s="39">
        <f>Picks!J197</f>
        <v>4</v>
      </c>
      <c r="E72" s="58">
        <f>Picks!K197</f>
        <v>4</v>
      </c>
      <c r="F72" s="35">
        <f>Picks!J207</f>
        <v>3927</v>
      </c>
      <c r="G72" s="100">
        <v>25</v>
      </c>
    </row>
    <row r="73" spans="1:8" ht="16.5" customHeight="1" x14ac:dyDescent="0.2">
      <c r="B73" s="20">
        <v>73</v>
      </c>
      <c r="C73" s="84" t="str">
        <f>Picks!E337</f>
        <v>Memphis Raines</v>
      </c>
      <c r="D73" s="97">
        <f>Picks!F337</f>
        <v>5</v>
      </c>
      <c r="E73" s="57">
        <f>Picks!G337</f>
        <v>5</v>
      </c>
      <c r="F73" s="35">
        <f>Picks!F347</f>
        <v>3924</v>
      </c>
      <c r="G73" s="100">
        <v>25</v>
      </c>
    </row>
    <row r="74" spans="1:8" ht="16.5" customHeight="1" x14ac:dyDescent="0.2">
      <c r="B74" s="20">
        <v>74</v>
      </c>
      <c r="C74" s="20" t="str">
        <f>Picks!E197</f>
        <v>Cross 83-09 B</v>
      </c>
      <c r="D74" s="39">
        <f>Picks!F197</f>
        <v>5</v>
      </c>
      <c r="E74" s="58">
        <f>Picks!G197</f>
        <v>4</v>
      </c>
      <c r="F74" s="35">
        <f>Picks!F207</f>
        <v>3921</v>
      </c>
      <c r="G74" s="100">
        <v>25</v>
      </c>
      <c r="H74" s="65"/>
    </row>
    <row r="75" spans="1:8" ht="16.5" customHeight="1" x14ac:dyDescent="0.2">
      <c r="B75" s="20">
        <v>75</v>
      </c>
      <c r="C75" s="84" t="str">
        <f>Picks!A57</f>
        <v>Loca</v>
      </c>
      <c r="D75" s="38">
        <f>Picks!B57</f>
        <v>6</v>
      </c>
      <c r="E75" s="57">
        <f>Picks!C57</f>
        <v>5</v>
      </c>
      <c r="F75" s="35">
        <f>Picks!B67</f>
        <v>3920</v>
      </c>
      <c r="G75" s="100">
        <v>25</v>
      </c>
    </row>
    <row r="76" spans="1:8" ht="16.5" customHeight="1" x14ac:dyDescent="0.2">
      <c r="B76" s="20">
        <v>76</v>
      </c>
      <c r="C76" s="84" t="str">
        <f>Picks!E155</f>
        <v>Roc Pile</v>
      </c>
      <c r="D76" s="38">
        <f>Picks!F155</f>
        <v>5</v>
      </c>
      <c r="E76" s="57">
        <f>Picks!G155</f>
        <v>3</v>
      </c>
      <c r="F76" s="35">
        <f>Picks!F165</f>
        <v>3884</v>
      </c>
      <c r="G76" s="100">
        <v>25</v>
      </c>
    </row>
    <row r="77" spans="1:8" ht="16.5" customHeight="1" x14ac:dyDescent="0.2">
      <c r="A77" s="11">
        <v>25</v>
      </c>
      <c r="B77" s="20">
        <v>77</v>
      </c>
      <c r="C77" s="84" t="str">
        <f>Picks!M71</f>
        <v>TAZ</v>
      </c>
      <c r="D77" s="38">
        <f>Picks!N71</f>
        <v>4</v>
      </c>
      <c r="E77" s="57">
        <f>Picks!O71</f>
        <v>2</v>
      </c>
      <c r="F77" s="35">
        <f>Picks!N81</f>
        <v>3877</v>
      </c>
      <c r="G77" s="100">
        <v>25</v>
      </c>
    </row>
    <row r="78" spans="1:8" ht="16.5" customHeight="1" x14ac:dyDescent="0.2">
      <c r="B78" s="20">
        <v>78</v>
      </c>
      <c r="C78" s="20" t="str">
        <f>Picks!M183</f>
        <v>Team Boo</v>
      </c>
      <c r="D78" s="39">
        <f>Picks!N183</f>
        <v>3</v>
      </c>
      <c r="E78" s="58">
        <f>Picks!O183</f>
        <v>3</v>
      </c>
      <c r="F78" s="35">
        <f>Picks!N193</f>
        <v>3875</v>
      </c>
      <c r="G78" s="100">
        <v>25</v>
      </c>
    </row>
    <row r="79" spans="1:8" ht="16.5" customHeight="1" x14ac:dyDescent="0.2">
      <c r="B79" s="20">
        <v>79</v>
      </c>
      <c r="C79" s="84" t="str">
        <f>Picks!E351</f>
        <v>Actions Detrimental</v>
      </c>
      <c r="D79" s="97">
        <f>Picks!F351</f>
        <v>4</v>
      </c>
      <c r="E79" s="57">
        <f>Picks!G351</f>
        <v>3</v>
      </c>
      <c r="F79" s="35">
        <f>Picks!F361</f>
        <v>3871</v>
      </c>
      <c r="G79" s="100">
        <v>25</v>
      </c>
      <c r="H79" s="65"/>
    </row>
    <row r="80" spans="1:8" ht="16.5" customHeight="1" x14ac:dyDescent="0.2">
      <c r="B80" s="20">
        <v>80</v>
      </c>
      <c r="C80" s="20" t="str">
        <f>Picks!M211</f>
        <v>TNT Racing #4</v>
      </c>
      <c r="D80" s="39">
        <f>Picks!N211</f>
        <v>6</v>
      </c>
      <c r="E80" s="58">
        <f>Picks!O211</f>
        <v>6</v>
      </c>
      <c r="F80" s="35">
        <f>Picks!N221</f>
        <v>3869</v>
      </c>
      <c r="G80" s="100">
        <v>25</v>
      </c>
    </row>
    <row r="81" spans="1:8" ht="16.5" customHeight="1" x14ac:dyDescent="0.2">
      <c r="B81" s="20">
        <v>81</v>
      </c>
      <c r="C81" s="84" t="str">
        <f>Picks!A1</f>
        <v>Paul Kennedy</v>
      </c>
      <c r="D81" s="38">
        <f>Picks!B1</f>
        <v>5</v>
      </c>
      <c r="E81" s="57">
        <f>Picks!C1</f>
        <v>5</v>
      </c>
      <c r="F81" s="35">
        <f>Picks!B11</f>
        <v>3866</v>
      </c>
      <c r="G81" s="100">
        <v>25</v>
      </c>
    </row>
    <row r="82" spans="1:8" ht="16.5" customHeight="1" x14ac:dyDescent="0.2">
      <c r="B82" s="20">
        <v>82</v>
      </c>
      <c r="C82" s="84" t="str">
        <f>Picks!A99</f>
        <v>Housepower</v>
      </c>
      <c r="D82" s="38">
        <f>Picks!B99</f>
        <v>4</v>
      </c>
      <c r="E82" s="57">
        <f>Picks!C99</f>
        <v>4</v>
      </c>
      <c r="F82" s="35">
        <f>Picks!B109</f>
        <v>3841</v>
      </c>
      <c r="G82" s="100">
        <v>25</v>
      </c>
    </row>
    <row r="83" spans="1:8" ht="16.5" customHeight="1" x14ac:dyDescent="0.2">
      <c r="B83" s="20">
        <v>83</v>
      </c>
      <c r="C83" s="84" t="str">
        <f>Picks!A337</f>
        <v>HillyBilly</v>
      </c>
      <c r="D83" s="97">
        <f>Picks!B337</f>
        <v>3</v>
      </c>
      <c r="E83" s="57">
        <f>Picks!C337</f>
        <v>3</v>
      </c>
      <c r="F83" s="35">
        <f>Picks!B347</f>
        <v>3835</v>
      </c>
      <c r="G83" s="100">
        <v>25</v>
      </c>
    </row>
    <row r="84" spans="1:8" ht="16.5" customHeight="1" x14ac:dyDescent="0.2">
      <c r="B84" s="20">
        <v>84</v>
      </c>
      <c r="C84" s="20" t="str">
        <f>Picks!A197</f>
        <v>Cross 83-09 A</v>
      </c>
      <c r="D84" s="39">
        <f>Picks!B197</f>
        <v>7</v>
      </c>
      <c r="E84" s="58">
        <f>Picks!C197</f>
        <v>7</v>
      </c>
      <c r="F84" s="35">
        <f>Picks!B207</f>
        <v>3834</v>
      </c>
      <c r="G84" s="100">
        <v>25</v>
      </c>
    </row>
    <row r="85" spans="1:8" ht="16.5" customHeight="1" x14ac:dyDescent="0.2">
      <c r="B85" s="20">
        <v>85</v>
      </c>
      <c r="C85" s="84" t="str">
        <f>Picks!M323</f>
        <v>Crossed Up</v>
      </c>
      <c r="D85" s="38">
        <f>Picks!N323</f>
        <v>4</v>
      </c>
      <c r="E85" s="57">
        <f>Picks!O323</f>
        <v>4</v>
      </c>
      <c r="F85" s="35">
        <f>Picks!N333</f>
        <v>3834</v>
      </c>
      <c r="G85" s="100">
        <v>25</v>
      </c>
    </row>
    <row r="86" spans="1:8" ht="16.5" customHeight="1" x14ac:dyDescent="0.2">
      <c r="B86" s="20">
        <v>86</v>
      </c>
      <c r="C86" s="20" t="str">
        <f>Picks!E211</f>
        <v>TNT Racing #2</v>
      </c>
      <c r="D86" s="39">
        <f>Picks!F211</f>
        <v>5</v>
      </c>
      <c r="E86" s="58">
        <f>Picks!G211</f>
        <v>4</v>
      </c>
      <c r="F86" s="35">
        <f>Picks!F221</f>
        <v>3828</v>
      </c>
      <c r="G86" s="100">
        <v>25</v>
      </c>
    </row>
    <row r="87" spans="1:8" ht="16.5" customHeight="1" x14ac:dyDescent="0.2">
      <c r="B87" s="20">
        <v>87</v>
      </c>
      <c r="C87" s="84" t="str">
        <f>Picks!I155</f>
        <v>Roundabout Cowboys</v>
      </c>
      <c r="D87" s="38">
        <f>Picks!J155</f>
        <v>5</v>
      </c>
      <c r="E87" s="57">
        <f>Picks!K155</f>
        <v>4</v>
      </c>
      <c r="F87" s="35">
        <f>Picks!J165</f>
        <v>3826</v>
      </c>
      <c r="G87" s="100">
        <v>25</v>
      </c>
    </row>
    <row r="88" spans="1:8" ht="16.5" customHeight="1" x14ac:dyDescent="0.2">
      <c r="A88" s="11">
        <v>25</v>
      </c>
      <c r="B88" s="20">
        <v>88</v>
      </c>
      <c r="C88" s="84" t="str">
        <f>Picks!E253</f>
        <v>Gashole Too</v>
      </c>
      <c r="D88" s="38">
        <f>Picks!F253</f>
        <v>5</v>
      </c>
      <c r="E88" s="57">
        <f>Picks!G253</f>
        <v>4</v>
      </c>
      <c r="F88" s="35">
        <f>Picks!F263</f>
        <v>3815</v>
      </c>
      <c r="G88" s="100">
        <v>25</v>
      </c>
    </row>
    <row r="89" spans="1:8" ht="16.5" customHeight="1" x14ac:dyDescent="0.2">
      <c r="B89" s="20">
        <v>89</v>
      </c>
      <c r="C89" s="84" t="str">
        <f>Picks!A43</f>
        <v>DriveFastEatAss</v>
      </c>
      <c r="D89" s="38">
        <f>Picks!B43</f>
        <v>5</v>
      </c>
      <c r="E89" s="57">
        <f>Picks!C43</f>
        <v>3</v>
      </c>
      <c r="F89" s="35">
        <f>Picks!B53</f>
        <v>3808</v>
      </c>
      <c r="G89" s="100">
        <v>25</v>
      </c>
    </row>
    <row r="90" spans="1:8" ht="16.5" customHeight="1" x14ac:dyDescent="0.2">
      <c r="B90" s="20">
        <v>90</v>
      </c>
      <c r="C90" s="84" t="str">
        <f>Picks!M29</f>
        <v>Grandvue</v>
      </c>
      <c r="D90" s="38">
        <f>Picks!N29</f>
        <v>5</v>
      </c>
      <c r="E90" s="57">
        <f>Picks!O29</f>
        <v>5</v>
      </c>
      <c r="F90" s="35">
        <f>Picks!N39</f>
        <v>3771</v>
      </c>
      <c r="G90" s="100">
        <v>25</v>
      </c>
    </row>
    <row r="91" spans="1:8" ht="16.5" customHeight="1" x14ac:dyDescent="0.2">
      <c r="B91" s="20">
        <v>91</v>
      </c>
      <c r="C91" s="84" t="str">
        <f>Picks!A29</f>
        <v>Nascar Junkie</v>
      </c>
      <c r="D91" s="38">
        <f>Picks!B29</f>
        <v>5</v>
      </c>
      <c r="E91" s="57">
        <f>Picks!C29</f>
        <v>5</v>
      </c>
      <c r="F91" s="35">
        <f>Picks!B39</f>
        <v>3745</v>
      </c>
      <c r="G91" s="100">
        <v>25</v>
      </c>
    </row>
    <row r="92" spans="1:8" ht="16.5" customHeight="1" x14ac:dyDescent="0.2">
      <c r="B92" s="20">
        <v>92</v>
      </c>
      <c r="C92" s="84" t="str">
        <f>Picks!I57</f>
        <v>Beertime</v>
      </c>
      <c r="D92" s="38">
        <f>Picks!J57</f>
        <v>4</v>
      </c>
      <c r="E92" s="57">
        <f>Picks!K57</f>
        <v>4</v>
      </c>
      <c r="F92" s="35">
        <f>Picks!J67</f>
        <v>3741</v>
      </c>
      <c r="G92" s="100">
        <v>25</v>
      </c>
    </row>
    <row r="93" spans="1:8" ht="16.5" customHeight="1" x14ac:dyDescent="0.2">
      <c r="B93" s="20">
        <v>93</v>
      </c>
      <c r="C93" s="84" t="str">
        <f>Picks!A309</f>
        <v>Running on Empty</v>
      </c>
      <c r="D93" s="38">
        <f>Picks!B309</f>
        <v>3</v>
      </c>
      <c r="E93" s="57">
        <f>Picks!C309</f>
        <v>2</v>
      </c>
      <c r="F93" s="35">
        <f>Picks!B319</f>
        <v>3736</v>
      </c>
      <c r="G93" s="100">
        <v>25</v>
      </c>
    </row>
    <row r="94" spans="1:8" ht="16.5" customHeight="1" x14ac:dyDescent="0.2">
      <c r="B94" s="20">
        <v>94</v>
      </c>
      <c r="C94" s="84" t="str">
        <f>Picks!M253</f>
        <v>Earnit</v>
      </c>
      <c r="D94" s="38">
        <f>Picks!N253</f>
        <v>4</v>
      </c>
      <c r="E94" s="57">
        <f>Picks!O253</f>
        <v>4</v>
      </c>
      <c r="F94" s="35">
        <f>Picks!N263</f>
        <v>3696</v>
      </c>
      <c r="G94" s="100">
        <v>25</v>
      </c>
    </row>
    <row r="95" spans="1:8" ht="16.5" customHeight="1" x14ac:dyDescent="0.2">
      <c r="B95" s="20">
        <v>95</v>
      </c>
      <c r="C95" s="84" t="str">
        <f>Picks!E141</f>
        <v>Cornell</v>
      </c>
      <c r="D95" s="38">
        <f>Picks!F141</f>
        <v>3</v>
      </c>
      <c r="E95" s="57">
        <f>Picks!G141</f>
        <v>3</v>
      </c>
      <c r="F95" s="35">
        <f>Picks!F151</f>
        <v>3694</v>
      </c>
      <c r="G95" s="100">
        <v>25</v>
      </c>
    </row>
    <row r="96" spans="1:8" ht="16.5" customHeight="1" x14ac:dyDescent="0.2">
      <c r="B96" s="20">
        <v>96</v>
      </c>
      <c r="C96" s="84" t="str">
        <f>Picks!E127</f>
        <v>Black Beard</v>
      </c>
      <c r="D96" s="38">
        <f>Picks!F127</f>
        <v>5</v>
      </c>
      <c r="E96" s="57">
        <f>Picks!G127</f>
        <v>5</v>
      </c>
      <c r="F96" s="35">
        <f>Picks!F137</f>
        <v>3687</v>
      </c>
      <c r="G96" s="100">
        <v>25</v>
      </c>
      <c r="H96" s="33"/>
    </row>
    <row r="97" spans="1:9" ht="16.5" customHeight="1" x14ac:dyDescent="0.2">
      <c r="B97" s="20">
        <v>97</v>
      </c>
      <c r="C97" s="84" t="str">
        <f>Picks!I253</f>
        <v>Dale &amp; Ping</v>
      </c>
      <c r="D97" s="38">
        <f>Picks!J253</f>
        <v>4</v>
      </c>
      <c r="E97" s="57">
        <f>Picks!K253</f>
        <v>4</v>
      </c>
      <c r="F97" s="35">
        <f>Picks!J263</f>
        <v>3677</v>
      </c>
      <c r="G97" s="100">
        <v>25</v>
      </c>
    </row>
    <row r="98" spans="1:9" ht="16.5" customHeight="1" x14ac:dyDescent="0.2">
      <c r="B98" s="20">
        <v>98</v>
      </c>
      <c r="C98" s="84" t="str">
        <f>Picks!M239</f>
        <v>Dropped a Valve</v>
      </c>
      <c r="D98" s="38">
        <f>Picks!N239</f>
        <v>5</v>
      </c>
      <c r="E98" s="57">
        <f>Picks!O239</f>
        <v>5</v>
      </c>
      <c r="F98" s="35">
        <f>Picks!N249</f>
        <v>3676</v>
      </c>
      <c r="G98" s="100">
        <v>25</v>
      </c>
    </row>
    <row r="99" spans="1:9" ht="16.5" customHeight="1" x14ac:dyDescent="0.2">
      <c r="A99" s="11">
        <v>25</v>
      </c>
      <c r="B99" s="20">
        <v>99</v>
      </c>
      <c r="C99" s="84" t="str">
        <f>Picks!A323</f>
        <v>Stick Shifters</v>
      </c>
      <c r="D99" s="97">
        <f>Picks!B323</f>
        <v>3</v>
      </c>
      <c r="E99" s="57">
        <f>Picks!C323</f>
        <v>3</v>
      </c>
      <c r="F99" s="35">
        <f>Picks!B333</f>
        <v>3666</v>
      </c>
      <c r="G99" s="100">
        <v>25</v>
      </c>
    </row>
    <row r="100" spans="1:9" ht="16.5" customHeight="1" x14ac:dyDescent="0.2">
      <c r="B100" s="20">
        <v>100</v>
      </c>
      <c r="C100" s="84" t="str">
        <f>Picks!I309</f>
        <v>Ashphalted</v>
      </c>
      <c r="D100" s="38">
        <f>Picks!J309</f>
        <v>5</v>
      </c>
      <c r="E100" s="57">
        <f>Picks!K309</f>
        <v>4</v>
      </c>
      <c r="F100" s="35">
        <f>Picks!J319</f>
        <v>3664</v>
      </c>
      <c r="G100" s="100">
        <v>25</v>
      </c>
    </row>
    <row r="101" spans="1:9" ht="16.5" customHeight="1" x14ac:dyDescent="0.2">
      <c r="B101" s="20">
        <v>101</v>
      </c>
      <c r="C101" s="84" t="str">
        <f>Picks!I169</f>
        <v>GiGi for the win!</v>
      </c>
      <c r="D101" s="38">
        <f>Picks!J169</f>
        <v>4</v>
      </c>
      <c r="E101" s="57">
        <f>Picks!K169</f>
        <v>3</v>
      </c>
      <c r="F101" s="35">
        <f>Picks!J179</f>
        <v>3642</v>
      </c>
      <c r="G101" s="100">
        <v>25</v>
      </c>
    </row>
    <row r="102" spans="1:9" ht="16.5" customHeight="1" x14ac:dyDescent="0.2">
      <c r="B102" s="20">
        <v>102</v>
      </c>
      <c r="C102" s="84" t="str">
        <f>Picks!I71</f>
        <v>Diana Drew</v>
      </c>
      <c r="D102" s="38">
        <f>Picks!J71</f>
        <v>3</v>
      </c>
      <c r="E102" s="57">
        <f>Picks!K71</f>
        <v>1</v>
      </c>
      <c r="F102" s="35">
        <f>Picks!J81</f>
        <v>3604</v>
      </c>
      <c r="G102" s="100">
        <v>25</v>
      </c>
    </row>
    <row r="103" spans="1:9" ht="16.5" customHeight="1" x14ac:dyDescent="0.2">
      <c r="B103" s="20">
        <v>103</v>
      </c>
      <c r="C103" s="84" t="str">
        <f>Picks!M141</f>
        <v>LBC</v>
      </c>
      <c r="D103" s="38">
        <f>Picks!N141</f>
        <v>4</v>
      </c>
      <c r="E103" s="57">
        <f>Picks!O141</f>
        <v>4</v>
      </c>
      <c r="F103" s="35">
        <f>Picks!N151</f>
        <v>3407</v>
      </c>
      <c r="G103" s="100">
        <v>25</v>
      </c>
    </row>
    <row r="104" spans="1:9" ht="16.5" customHeight="1" x14ac:dyDescent="0.2">
      <c r="B104" s="20">
        <v>104</v>
      </c>
      <c r="C104" s="84" t="str">
        <f>Picks!M337</f>
        <v>m337</v>
      </c>
      <c r="D104" s="97">
        <f>Picks!N337</f>
        <v>0</v>
      </c>
      <c r="E104" s="57">
        <f>Picks!O337</f>
        <v>0</v>
      </c>
      <c r="F104" s="35">
        <f>Picks!N347</f>
        <v>2068</v>
      </c>
      <c r="G104" s="83"/>
    </row>
    <row r="105" spans="1:9" ht="16.5" customHeight="1" thickBot="1" x14ac:dyDescent="0.25">
      <c r="A105" s="50"/>
      <c r="G105" s="51"/>
      <c r="I105" s="42"/>
    </row>
    <row r="106" spans="1:9" s="33" customFormat="1" ht="16.5" customHeight="1" x14ac:dyDescent="0.2">
      <c r="A106" s="49">
        <f>SUM(A1:A105)</f>
        <v>2575</v>
      </c>
      <c r="B106" s="15" t="s">
        <v>13</v>
      </c>
      <c r="C106" s="15" t="s">
        <v>8</v>
      </c>
      <c r="D106" s="11" t="s">
        <v>38</v>
      </c>
      <c r="E106" s="60"/>
      <c r="F106" s="56" t="s">
        <v>14</v>
      </c>
      <c r="G106" s="62">
        <f>SUM(G1:G105)</f>
        <v>2575</v>
      </c>
      <c r="H106" s="12"/>
    </row>
    <row r="109" spans="1:9" ht="16.5" customHeight="1" x14ac:dyDescent="0.2">
      <c r="C109" s="64" t="s">
        <v>47</v>
      </c>
      <c r="D109" s="40" t="s">
        <v>46</v>
      </c>
      <c r="F109" s="55"/>
    </row>
    <row r="110" spans="1:9" ht="16.5" customHeight="1" x14ac:dyDescent="0.2">
      <c r="C110" s="61" t="s">
        <v>48</v>
      </c>
      <c r="E110" s="63" t="s">
        <v>20</v>
      </c>
      <c r="F110" s="55"/>
    </row>
    <row r="112" spans="1:9" ht="16.5" customHeight="1" x14ac:dyDescent="0.2">
      <c r="C112" s="30"/>
      <c r="G112" s="54"/>
    </row>
    <row r="113" spans="7:7" ht="16.5" customHeight="1" x14ac:dyDescent="0.2">
      <c r="G113" s="15"/>
    </row>
  </sheetData>
  <sortState ref="C1:G103">
    <sortCondition descending="1" ref="F1:F103"/>
    <sortCondition descending="1" ref="D1:D103"/>
    <sortCondition descending="1" ref="E1:E103"/>
  </sortState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Picks</vt:lpstr>
      <vt:lpstr>Drivers Standings</vt:lpstr>
      <vt:lpstr>Pool standings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User</cp:lastModifiedBy>
  <cp:lastPrinted>2016-02-08T20:47:46Z</cp:lastPrinted>
  <dcterms:created xsi:type="dcterms:W3CDTF">1996-10-14T23:33:28Z</dcterms:created>
  <dcterms:modified xsi:type="dcterms:W3CDTF">2025-07-21T13:48:34Z</dcterms:modified>
</cp:coreProperties>
</file>