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T32" i="2"/>
  <c r="U32" i="2" s="1"/>
  <c r="O32" i="2" s="1"/>
  <c r="S32" i="2"/>
  <c r="P32" i="2" s="1"/>
  <c r="R32" i="2"/>
  <c r="T22" i="2"/>
  <c r="S22" i="2"/>
  <c r="P22" i="2" s="1"/>
  <c r="R22" i="2"/>
  <c r="T30" i="2"/>
  <c r="U30" i="2" s="1"/>
  <c r="O30" i="2" s="1"/>
  <c r="S30" i="2"/>
  <c r="P30" i="2" s="1"/>
  <c r="R30" i="2"/>
  <c r="T33" i="2"/>
  <c r="S33" i="2"/>
  <c r="P33" i="2" s="1"/>
  <c r="R33" i="2"/>
  <c r="T17" i="2"/>
  <c r="U17" i="2" s="1"/>
  <c r="O17" i="2" s="1"/>
  <c r="S17" i="2"/>
  <c r="P17" i="2" s="1"/>
  <c r="R17" i="2"/>
  <c r="T29" i="2"/>
  <c r="S29" i="2"/>
  <c r="P29" i="2" s="1"/>
  <c r="R29" i="2"/>
  <c r="T25" i="2"/>
  <c r="U25" i="2" s="1"/>
  <c r="O25" i="2" s="1"/>
  <c r="S25" i="2"/>
  <c r="P25" i="2" s="1"/>
  <c r="R25" i="2"/>
  <c r="T26" i="2"/>
  <c r="S26" i="2"/>
  <c r="P26" i="2" s="1"/>
  <c r="R26" i="2"/>
  <c r="T24" i="2"/>
  <c r="U24" i="2" s="1"/>
  <c r="O24" i="2" s="1"/>
  <c r="S24" i="2"/>
  <c r="P24" i="2" s="1"/>
  <c r="R24" i="2"/>
  <c r="T20" i="2"/>
  <c r="S20" i="2"/>
  <c r="P20" i="2" s="1"/>
  <c r="R20" i="2"/>
  <c r="T13" i="2"/>
  <c r="U13" i="2" s="1"/>
  <c r="O13" i="2" s="1"/>
  <c r="S13" i="2"/>
  <c r="P13" i="2" s="1"/>
  <c r="R13" i="2"/>
  <c r="T27" i="2"/>
  <c r="S27" i="2"/>
  <c r="P27" i="2" s="1"/>
  <c r="R27" i="2"/>
  <c r="T28" i="2"/>
  <c r="U28" i="2" s="1"/>
  <c r="O28" i="2" s="1"/>
  <c r="S28" i="2"/>
  <c r="P28" i="2" s="1"/>
  <c r="R28" i="2"/>
  <c r="T34" i="2"/>
  <c r="S34" i="2"/>
  <c r="P34" i="2" s="1"/>
  <c r="R34" i="2"/>
  <c r="T23" i="2"/>
  <c r="U23" i="2" s="1"/>
  <c r="O23" i="2" s="1"/>
  <c r="S23" i="2"/>
  <c r="P23" i="2" s="1"/>
  <c r="R23" i="2"/>
  <c r="T31" i="2"/>
  <c r="S31" i="2"/>
  <c r="P31" i="2" s="1"/>
  <c r="R31" i="2"/>
  <c r="T12" i="2"/>
  <c r="U12" i="2" s="1"/>
  <c r="O12" i="2" s="1"/>
  <c r="S12" i="2"/>
  <c r="P12" i="2" s="1"/>
  <c r="R12" i="2"/>
  <c r="T4" i="2"/>
  <c r="S4" i="2"/>
  <c r="P4" i="2" s="1"/>
  <c r="R4" i="2"/>
  <c r="T9" i="2"/>
  <c r="U9" i="2" s="1"/>
  <c r="O9" i="2" s="1"/>
  <c r="S9" i="2"/>
  <c r="P9" i="2" s="1"/>
  <c r="R9" i="2"/>
  <c r="T16" i="2"/>
  <c r="S16" i="2"/>
  <c r="P16" i="2" s="1"/>
  <c r="R16" i="2"/>
  <c r="T15" i="2"/>
  <c r="U15" i="2" s="1"/>
  <c r="O15" i="2" s="1"/>
  <c r="S15" i="2"/>
  <c r="P15" i="2" s="1"/>
  <c r="R15" i="2"/>
  <c r="T11" i="2"/>
  <c r="S11" i="2"/>
  <c r="P11" i="2" s="1"/>
  <c r="R11" i="2"/>
  <c r="T21" i="2"/>
  <c r="U21" i="2" s="1"/>
  <c r="O21" i="2" s="1"/>
  <c r="S21" i="2"/>
  <c r="P21" i="2" s="1"/>
  <c r="R21" i="2"/>
  <c r="T18" i="2"/>
  <c r="S18" i="2"/>
  <c r="P18" i="2" s="1"/>
  <c r="R18" i="2"/>
  <c r="T8" i="2"/>
  <c r="U8" i="2" s="1"/>
  <c r="O8" i="2" s="1"/>
  <c r="S8" i="2"/>
  <c r="P8" i="2" s="1"/>
  <c r="R8" i="2"/>
  <c r="T19" i="2"/>
  <c r="S19" i="2"/>
  <c r="P19" i="2" s="1"/>
  <c r="R19" i="2"/>
  <c r="T6" i="2"/>
  <c r="U6" i="2" s="1"/>
  <c r="O6" i="2" s="1"/>
  <c r="S6" i="2"/>
  <c r="P6" i="2" s="1"/>
  <c r="R6" i="2"/>
  <c r="T14" i="2"/>
  <c r="S14" i="2"/>
  <c r="P14" i="2" s="1"/>
  <c r="R14" i="2"/>
  <c r="T10" i="2"/>
  <c r="U10" i="2" s="1"/>
  <c r="O10" i="2" s="1"/>
  <c r="S10" i="2"/>
  <c r="P10" i="2" s="1"/>
  <c r="R10" i="2"/>
  <c r="T1" i="2"/>
  <c r="S1" i="2"/>
  <c r="P1" i="2" s="1"/>
  <c r="R1" i="2"/>
  <c r="T7" i="2"/>
  <c r="U7" i="2" s="1"/>
  <c r="O7" i="2" s="1"/>
  <c r="S7" i="2"/>
  <c r="P7" i="2" s="1"/>
  <c r="R7" i="2"/>
  <c r="T3" i="2"/>
  <c r="S3" i="2"/>
  <c r="P3" i="2" s="1"/>
  <c r="R3" i="2"/>
  <c r="T5" i="2"/>
  <c r="U5" i="2" s="1"/>
  <c r="O5" i="2" s="1"/>
  <c r="S5" i="2"/>
  <c r="P5" i="2" s="1"/>
  <c r="R5" i="2"/>
  <c r="T2" i="2"/>
  <c r="S2" i="2"/>
  <c r="P2" i="2" s="1"/>
  <c r="R2" i="2"/>
  <c r="U2" i="2" l="1"/>
  <c r="O2" i="2" s="1"/>
  <c r="U1" i="2"/>
  <c r="O1" i="2" s="1"/>
  <c r="U19" i="2"/>
  <c r="O19" i="2" s="1"/>
  <c r="U11" i="2"/>
  <c r="O11" i="2" s="1"/>
  <c r="U4" i="2"/>
  <c r="O4" i="2" s="1"/>
  <c r="U34" i="2"/>
  <c r="O34" i="2" s="1"/>
  <c r="U27" i="2"/>
  <c r="O27" i="2" s="1"/>
  <c r="U20" i="2"/>
  <c r="O20" i="2" s="1"/>
  <c r="U26" i="2"/>
  <c r="O26" i="2" s="1"/>
  <c r="U29" i="2"/>
  <c r="O29" i="2" s="1"/>
  <c r="U33" i="2"/>
  <c r="O33" i="2" s="1"/>
  <c r="U35" i="2"/>
  <c r="O35" i="2" s="1"/>
  <c r="U3" i="2"/>
  <c r="O3" i="2" s="1"/>
  <c r="U14" i="2"/>
  <c r="O14" i="2" s="1"/>
  <c r="U18" i="2"/>
  <c r="O18" i="2" s="1"/>
  <c r="U16" i="2"/>
  <c r="O16" i="2" s="1"/>
  <c r="U31" i="2"/>
  <c r="O31" i="2" s="1"/>
  <c r="U22" i="2"/>
  <c r="O22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16" i="3" l="1"/>
  <c r="C33" i="3"/>
  <c r="C81" i="3"/>
  <c r="C15" i="3"/>
  <c r="N361" i="1"/>
  <c r="F16" i="3" s="1"/>
  <c r="B361" i="1"/>
  <c r="F15" i="3" s="1"/>
  <c r="A354" i="1"/>
  <c r="A355" i="1"/>
  <c r="A356" i="1"/>
  <c r="A353" i="1"/>
  <c r="J361" i="1"/>
  <c r="F33" i="3" s="1"/>
  <c r="F361" i="1"/>
  <c r="F81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64" i="3"/>
  <c r="C70" i="3"/>
  <c r="C87" i="3"/>
  <c r="J347" i="1"/>
  <c r="F64" i="3" s="1"/>
  <c r="I340" i="1"/>
  <c r="I339" i="1"/>
  <c r="E339" i="1"/>
  <c r="A339" i="1"/>
  <c r="F347" i="1"/>
  <c r="F70" i="3" s="1"/>
  <c r="M332" i="1"/>
  <c r="M331" i="1"/>
  <c r="M330" i="1"/>
  <c r="M329" i="1"/>
  <c r="M328" i="1"/>
  <c r="M327" i="1"/>
  <c r="M326" i="1"/>
  <c r="B347" i="1" l="1"/>
  <c r="F87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1" i="3"/>
  <c r="C89" i="3"/>
  <c r="C39" i="3"/>
  <c r="C67" i="3"/>
  <c r="A332" i="1"/>
  <c r="A331" i="1"/>
  <c r="A330" i="1"/>
  <c r="A329" i="1"/>
  <c r="A328" i="1"/>
  <c r="A327" i="1"/>
  <c r="A326" i="1"/>
  <c r="A325" i="1"/>
  <c r="M325" i="1"/>
  <c r="E325" i="1"/>
  <c r="N333" i="1"/>
  <c r="F89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9" i="3" s="1"/>
  <c r="F333" i="1"/>
  <c r="F67" i="3" s="1"/>
  <c r="B333" i="1"/>
  <c r="F101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10" i="3"/>
  <c r="C102" i="3"/>
  <c r="C52" i="3"/>
  <c r="C95" i="3"/>
  <c r="J319" i="1" l="1"/>
  <c r="F102" i="3" s="1"/>
  <c r="B319" i="1"/>
  <c r="F95" i="3" s="1"/>
  <c r="N319" i="1"/>
  <c r="F10" i="3" s="1"/>
  <c r="F319" i="1"/>
  <c r="F52" i="3" s="1"/>
  <c r="E283" i="1" l="1"/>
  <c r="C6" i="3" l="1"/>
  <c r="C24" i="3"/>
  <c r="C58" i="3"/>
  <c r="C41" i="3"/>
  <c r="C83" i="3"/>
  <c r="C26" i="3"/>
  <c r="C36" i="3"/>
  <c r="C54" i="3"/>
  <c r="C63" i="3"/>
  <c r="F291" i="1" l="1"/>
  <c r="F36" i="3" s="1"/>
  <c r="N291" i="1"/>
  <c r="F83" i="3" s="1"/>
  <c r="B305" i="1"/>
  <c r="F41" i="3" s="1"/>
  <c r="F305" i="1"/>
  <c r="F58" i="3" s="1"/>
  <c r="N305" i="1"/>
  <c r="F6" i="3" s="1"/>
  <c r="J305" i="1"/>
  <c r="F24" i="3" s="1"/>
  <c r="B291" i="1"/>
  <c r="F54" i="3" s="1"/>
  <c r="J291" i="1"/>
  <c r="F26" i="3" s="1"/>
  <c r="E269" i="1"/>
  <c r="E255" i="1" l="1"/>
  <c r="C34" i="3" l="1"/>
  <c r="C45" i="3"/>
  <c r="C59" i="3"/>
  <c r="C98" i="3"/>
  <c r="C97" i="3"/>
  <c r="C91" i="3"/>
  <c r="A255" i="1"/>
  <c r="C48" i="3"/>
  <c r="A241" i="1"/>
  <c r="N277" i="1" l="1"/>
  <c r="F34" i="3" s="1"/>
  <c r="J277" i="1"/>
  <c r="F63" i="3" s="1"/>
  <c r="F277" i="1"/>
  <c r="F45" i="3" s="1"/>
  <c r="B277" i="1"/>
  <c r="F59" i="3" s="1"/>
  <c r="B263" i="1"/>
  <c r="F48" i="3" s="1"/>
  <c r="F263" i="1"/>
  <c r="F91" i="3" s="1"/>
  <c r="N263" i="1"/>
  <c r="F98" i="3" s="1"/>
  <c r="J263" i="1"/>
  <c r="F97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93" i="3"/>
  <c r="C50" i="3"/>
  <c r="C23" i="3"/>
  <c r="C51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50" i="3" s="1"/>
  <c r="F249" i="1"/>
  <c r="F23" i="3" s="1"/>
  <c r="N249" i="1"/>
  <c r="F93" i="3" s="1"/>
  <c r="B249" i="1"/>
  <c r="F51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25" i="3"/>
  <c r="O342" i="1" l="1"/>
  <c r="C108" i="1"/>
  <c r="G79" i="1"/>
  <c r="K10" i="1"/>
  <c r="C80" i="1"/>
  <c r="C22" i="3"/>
  <c r="C4" i="3"/>
  <c r="C8" i="3"/>
  <c r="C19" i="3"/>
  <c r="C46" i="3"/>
  <c r="F235" i="1" l="1"/>
  <c r="F8" i="3" s="1"/>
  <c r="B235" i="1"/>
  <c r="F19" i="3" s="1"/>
  <c r="N235" i="1"/>
  <c r="F22" i="3" s="1"/>
  <c r="J235" i="1"/>
  <c r="F4" i="3" s="1"/>
  <c r="C38" i="3" l="1"/>
  <c r="C65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64" i="3" s="1"/>
  <c r="C253" i="1"/>
  <c r="E48" i="3" s="1"/>
  <c r="G267" i="1"/>
  <c r="E45" i="3" s="1"/>
  <c r="O323" i="1"/>
  <c r="E89" i="3" s="1"/>
  <c r="G337" i="1"/>
  <c r="E70" i="3" s="1"/>
  <c r="G323" i="1"/>
  <c r="E67" i="3" s="1"/>
  <c r="G281" i="1"/>
  <c r="E36" i="3" s="1"/>
  <c r="C337" i="1"/>
  <c r="E87" i="3" s="1"/>
  <c r="C351" i="1"/>
  <c r="E15" i="3" s="1"/>
  <c r="C323" i="1"/>
  <c r="E101" i="3" s="1"/>
  <c r="K323" i="1"/>
  <c r="E39" i="3" s="1"/>
  <c r="O337" i="1"/>
  <c r="E104" i="3" s="1"/>
  <c r="G351" i="1"/>
  <c r="E81" i="3" s="1"/>
  <c r="O351" i="1"/>
  <c r="E16" i="3" s="1"/>
  <c r="K351" i="1"/>
  <c r="E33" i="3" s="1"/>
  <c r="O253" i="1"/>
  <c r="E98" i="3" s="1"/>
  <c r="C267" i="1"/>
  <c r="E59" i="3" s="1"/>
  <c r="K267" i="1"/>
  <c r="E63" i="3" s="1"/>
  <c r="G295" i="1"/>
  <c r="E58" i="3" s="1"/>
  <c r="G253" i="1"/>
  <c r="E91" i="3" s="1"/>
  <c r="G309" i="1"/>
  <c r="E52" i="3" s="1"/>
  <c r="K309" i="1"/>
  <c r="E102" i="3" s="1"/>
  <c r="O309" i="1"/>
  <c r="E10" i="3" s="1"/>
  <c r="C309" i="1"/>
  <c r="E95" i="3" s="1"/>
  <c r="O267" i="1"/>
  <c r="E34" i="3" s="1"/>
  <c r="C281" i="1"/>
  <c r="E54" i="3" s="1"/>
  <c r="O295" i="1"/>
  <c r="E6" i="3" s="1"/>
  <c r="O281" i="1"/>
  <c r="E83" i="3" s="1"/>
  <c r="C295" i="1"/>
  <c r="E41" i="3" s="1"/>
  <c r="K253" i="1"/>
  <c r="E97" i="3" s="1"/>
  <c r="K295" i="1"/>
  <c r="E24" i="3" s="1"/>
  <c r="K281" i="1"/>
  <c r="E26" i="3" s="1"/>
  <c r="G239" i="1"/>
  <c r="E23" i="3" s="1"/>
  <c r="O239" i="1"/>
  <c r="E93" i="3" s="1"/>
  <c r="C239" i="1"/>
  <c r="E51" i="3" s="1"/>
  <c r="K239" i="1"/>
  <c r="E50" i="3" s="1"/>
  <c r="G225" i="1"/>
  <c r="E8" i="3" s="1"/>
  <c r="K225" i="1"/>
  <c r="E4" i="3" s="1"/>
  <c r="G211" i="1"/>
  <c r="E79" i="3" s="1"/>
  <c r="C225" i="1"/>
  <c r="E19" i="3" s="1"/>
  <c r="C211" i="1"/>
  <c r="K211" i="1"/>
  <c r="O225" i="1"/>
  <c r="E22" i="3" s="1"/>
  <c r="C17" i="3"/>
  <c r="I31" i="2" l="1"/>
  <c r="J31" i="2" s="1"/>
  <c r="D31" i="2" s="1"/>
  <c r="E57" i="3"/>
  <c r="E55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55" i="3" s="1"/>
  <c r="F207" i="1"/>
  <c r="F71" i="3" s="1"/>
  <c r="F39" i="1"/>
  <c r="F56" i="3" s="1"/>
  <c r="C9" i="3"/>
  <c r="C84" i="3"/>
  <c r="C57" i="3"/>
  <c r="C79" i="3"/>
  <c r="C55" i="3"/>
  <c r="C32" i="3"/>
  <c r="C18" i="3"/>
  <c r="C31" i="3"/>
  <c r="C68" i="3"/>
  <c r="C14" i="3"/>
  <c r="C69" i="3"/>
  <c r="C27" i="3"/>
  <c r="C96" i="3"/>
  <c r="C56" i="3"/>
  <c r="C43" i="3"/>
  <c r="C90" i="3"/>
  <c r="C86" i="3"/>
  <c r="C61" i="3"/>
  <c r="C60" i="3"/>
  <c r="C20" i="3"/>
  <c r="C62" i="3"/>
  <c r="C73" i="3"/>
  <c r="C80" i="3"/>
  <c r="C12" i="3"/>
  <c r="C42" i="3"/>
  <c r="C100" i="3"/>
  <c r="C77" i="3"/>
  <c r="C3" i="3"/>
  <c r="C72" i="3"/>
  <c r="C11" i="3"/>
  <c r="C53" i="3"/>
  <c r="C85" i="3"/>
  <c r="C47" i="3"/>
  <c r="C44" i="3"/>
  <c r="C7" i="3"/>
  <c r="C2" i="3"/>
  <c r="C37" i="3"/>
  <c r="C1" i="3"/>
  <c r="C35" i="3"/>
  <c r="C49" i="3"/>
  <c r="C94" i="3"/>
  <c r="C13" i="3"/>
  <c r="C66" i="3"/>
  <c r="C92" i="3"/>
  <c r="C103" i="3"/>
  <c r="C29" i="3"/>
  <c r="C82" i="3"/>
  <c r="C78" i="3"/>
  <c r="C30" i="3"/>
  <c r="C5" i="3"/>
  <c r="C99" i="3"/>
  <c r="C40" i="3"/>
  <c r="C21" i="3"/>
  <c r="C28" i="3"/>
  <c r="C74" i="3"/>
  <c r="C88" i="3"/>
  <c r="C71" i="3"/>
  <c r="C75" i="3"/>
  <c r="C76" i="3"/>
  <c r="A17" i="1"/>
  <c r="N39" i="1"/>
  <c r="F90" i="3" s="1"/>
  <c r="F25" i="1"/>
  <c r="F14" i="3" s="1"/>
  <c r="J81" i="1"/>
  <c r="F100" i="3" s="1"/>
  <c r="J123" i="1"/>
  <c r="F1" i="3" s="1"/>
  <c r="J151" i="1"/>
  <c r="F38" i="3" s="1"/>
  <c r="J53" i="1"/>
  <c r="F60" i="3" s="1"/>
  <c r="N53" i="1"/>
  <c r="F20" i="3" s="1"/>
  <c r="B25" i="1"/>
  <c r="F68" i="3" s="1"/>
  <c r="J221" i="1"/>
  <c r="F57" i="3" s="1"/>
  <c r="N25" i="1"/>
  <c r="F27" i="3" s="1"/>
  <c r="B39" i="1"/>
  <c r="F96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7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80" i="3" s="1"/>
  <c r="J95" i="1"/>
  <c r="F11" i="3" s="1"/>
  <c r="F35" i="3"/>
  <c r="N193" i="1"/>
  <c r="F74" i="3" s="1"/>
  <c r="B179" i="1"/>
  <c r="F30" i="3" s="1"/>
  <c r="N137" i="1"/>
  <c r="F13" i="3" s="1"/>
  <c r="B193" i="1"/>
  <c r="F40" i="3" s="1"/>
  <c r="F221" i="1"/>
  <c r="F79" i="3" s="1"/>
  <c r="N221" i="1"/>
  <c r="F84" i="3" s="1"/>
  <c r="F11" i="1"/>
  <c r="F32" i="3" s="1"/>
  <c r="N207" i="1"/>
  <c r="F9" i="3" s="1"/>
  <c r="J109" i="1"/>
  <c r="F44" i="3" s="1"/>
  <c r="F53" i="1"/>
  <c r="F61" i="3" s="1"/>
  <c r="J39" i="1"/>
  <c r="F43" i="3" s="1"/>
  <c r="B95" i="1"/>
  <c r="F3" i="3" s="1"/>
  <c r="B109" i="1"/>
  <c r="F85" i="3" s="1"/>
  <c r="N95" i="1"/>
  <c r="F53" i="3" s="1"/>
  <c r="F151" i="1"/>
  <c r="F92" i="3" s="1"/>
  <c r="N165" i="1"/>
  <c r="F25" i="3" s="1"/>
  <c r="J165" i="1"/>
  <c r="F78" i="3" s="1"/>
  <c r="J11" i="1"/>
  <c r="F18" i="3" s="1"/>
  <c r="J137" i="1"/>
  <c r="F46" i="3" s="1"/>
  <c r="J179" i="1"/>
  <c r="F99" i="3" s="1"/>
  <c r="F72" i="3"/>
  <c r="N179" i="1"/>
  <c r="F65" i="3" s="1"/>
  <c r="F81" i="1"/>
  <c r="F42" i="3" s="1"/>
  <c r="B123" i="1"/>
  <c r="F2" i="3" s="1"/>
  <c r="B207" i="1"/>
  <c r="F88" i="3" s="1"/>
  <c r="J25" i="1"/>
  <c r="F69" i="3" s="1"/>
  <c r="B81" i="1"/>
  <c r="F17" i="3" s="1"/>
  <c r="N81" i="1"/>
  <c r="F77" i="3" s="1"/>
  <c r="B165" i="1"/>
  <c r="B11" i="1"/>
  <c r="F76" i="3" s="1"/>
  <c r="N67" i="1"/>
  <c r="F12" i="3" s="1"/>
  <c r="B53" i="1"/>
  <c r="F86" i="3" s="1"/>
  <c r="F109" i="1"/>
  <c r="F47" i="3" s="1"/>
  <c r="F123" i="1"/>
  <c r="F37" i="3" s="1"/>
  <c r="B137" i="1"/>
  <c r="F49" i="3" s="1"/>
  <c r="F137" i="1"/>
  <c r="F94" i="3" s="1"/>
  <c r="B151" i="1"/>
  <c r="F66" i="3" s="1"/>
  <c r="N151" i="1"/>
  <c r="F103" i="3" s="1"/>
  <c r="F165" i="1"/>
  <c r="F82" i="3" s="1"/>
  <c r="F179" i="1"/>
  <c r="F5" i="3" s="1"/>
  <c r="F193" i="1"/>
  <c r="F21" i="3" s="1"/>
  <c r="J193" i="1"/>
  <c r="F28" i="3" s="1"/>
  <c r="J207" i="1"/>
  <c r="F75" i="3" s="1"/>
  <c r="F67" i="1"/>
  <c r="F73" i="3" s="1"/>
  <c r="J1" i="2"/>
  <c r="D1" i="2" s="1"/>
  <c r="C283" i="1" s="1"/>
  <c r="B67" i="1"/>
  <c r="F62" i="3" s="1"/>
  <c r="N11" i="1"/>
  <c r="F31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4" i="3" s="1"/>
  <c r="K197" i="1"/>
  <c r="E75" i="3" s="1"/>
  <c r="K141" i="1"/>
  <c r="E38" i="3" s="1"/>
  <c r="O169" i="1"/>
  <c r="E65" i="3" s="1"/>
  <c r="G57" i="1"/>
  <c r="E73" i="3" s="1"/>
  <c r="O197" i="1"/>
  <c r="E9" i="3" s="1"/>
  <c r="O113" i="1"/>
  <c r="E35" i="3" s="1"/>
  <c r="K71" i="1"/>
  <c r="E100" i="3" s="1"/>
  <c r="O141" i="1"/>
  <c r="E103" i="3" s="1"/>
  <c r="G127" i="1"/>
  <c r="E94" i="3" s="1"/>
  <c r="C99" i="1"/>
  <c r="E85" i="3" s="1"/>
  <c r="C169" i="1"/>
  <c r="E30" i="3" s="1"/>
  <c r="O71" i="1"/>
  <c r="E77" i="3" s="1"/>
  <c r="C57" i="1"/>
  <c r="E62" i="3" s="1"/>
  <c r="C127" i="1"/>
  <c r="E49" i="3" s="1"/>
  <c r="K155" i="1"/>
  <c r="E78" i="3" s="1"/>
  <c r="O127" i="1"/>
  <c r="E13" i="3" s="1"/>
  <c r="G113" i="1"/>
  <c r="E37" i="3" s="1"/>
  <c r="C155" i="1"/>
  <c r="E29" i="3" s="1"/>
  <c r="G141" i="1"/>
  <c r="E92" i="3" s="1"/>
  <c r="O29" i="1"/>
  <c r="E90" i="3" s="1"/>
  <c r="C71" i="1"/>
  <c r="E17" i="3" s="1"/>
  <c r="K15" i="1"/>
  <c r="E69" i="3" s="1"/>
  <c r="K29" i="1"/>
  <c r="E43" i="3" s="1"/>
  <c r="G15" i="1"/>
  <c r="E14" i="3" s="1"/>
  <c r="K99" i="1"/>
  <c r="E44" i="3" s="1"/>
  <c r="F29" i="3"/>
  <c r="K183" i="1"/>
  <c r="E28" i="3" s="1"/>
  <c r="O57" i="1"/>
  <c r="E12" i="3" s="1"/>
  <c r="G155" i="1"/>
  <c r="E82" i="3" s="1"/>
  <c r="O1" i="1"/>
  <c r="E31" i="3" s="1"/>
  <c r="G169" i="1"/>
  <c r="E5" i="3" s="1"/>
  <c r="K1" i="1"/>
  <c r="E18" i="3" s="1"/>
  <c r="C15" i="1"/>
  <c r="E68" i="3" s="1"/>
  <c r="O183" i="1"/>
  <c r="E74" i="3" s="1"/>
  <c r="G197" i="1"/>
  <c r="E71" i="3" s="1"/>
  <c r="C1" i="1"/>
  <c r="E76" i="3" s="1"/>
  <c r="K127" i="1"/>
  <c r="E46" i="3" s="1"/>
  <c r="O155" i="1"/>
  <c r="E25" i="3" s="1"/>
  <c r="K85" i="1"/>
  <c r="E11" i="3" s="1"/>
  <c r="C183" i="1"/>
  <c r="E40" i="3" s="1"/>
  <c r="G1" i="1"/>
  <c r="E32" i="3" s="1"/>
  <c r="C197" i="1"/>
  <c r="E88" i="3" s="1"/>
  <c r="G183" i="1"/>
  <c r="E21" i="3" s="1"/>
  <c r="C43" i="1"/>
  <c r="E86" i="3" s="1"/>
  <c r="C113" i="1"/>
  <c r="E2" i="3" s="1"/>
  <c r="K113" i="1"/>
  <c r="E1" i="3" s="1"/>
  <c r="O99" i="1"/>
  <c r="E7" i="3" s="1"/>
  <c r="K57" i="1"/>
  <c r="E80" i="3" s="1"/>
  <c r="G99" i="1"/>
  <c r="E47" i="3" s="1"/>
  <c r="C141" i="1"/>
  <c r="E66" i="3" s="1"/>
  <c r="G71" i="1"/>
  <c r="E42" i="3" s="1"/>
  <c r="O85" i="1"/>
  <c r="E53" i="3" s="1"/>
  <c r="G29" i="1"/>
  <c r="E56" i="3" s="1"/>
  <c r="K43" i="1"/>
  <c r="E60" i="3" s="1"/>
  <c r="C29" i="1"/>
  <c r="E96" i="3" s="1"/>
  <c r="O43" i="1"/>
  <c r="E20" i="3" s="1"/>
  <c r="O15" i="1"/>
  <c r="E27" i="3" s="1"/>
  <c r="G85" i="1"/>
  <c r="E72" i="3" s="1"/>
  <c r="C85" i="1"/>
  <c r="E3" i="3" s="1"/>
  <c r="K169" i="1"/>
  <c r="E99" i="3" s="1"/>
  <c r="G43" i="1"/>
  <c r="E61" i="3" s="1"/>
  <c r="N351" i="1" l="1"/>
  <c r="D16" i="3" s="1"/>
  <c r="F337" i="1"/>
  <c r="D70" i="3" s="1"/>
  <c r="N281" i="1"/>
  <c r="D83" i="3" s="1"/>
  <c r="F323" i="1"/>
  <c r="D67" i="3" s="1"/>
  <c r="J295" i="1"/>
  <c r="D24" i="3" s="1"/>
  <c r="B351" i="1"/>
  <c r="D15" i="3" s="1"/>
  <c r="N337" i="1"/>
  <c r="D104" i="3" s="1"/>
  <c r="B323" i="1"/>
  <c r="D101" i="3" s="1"/>
  <c r="J337" i="1"/>
  <c r="D64" i="3" s="1"/>
  <c r="J351" i="1"/>
  <c r="D33" i="3" s="1"/>
  <c r="J323" i="1"/>
  <c r="D39" i="3" s="1"/>
  <c r="B337" i="1"/>
  <c r="D87" i="3" s="1"/>
  <c r="F351" i="1"/>
  <c r="D81" i="3" s="1"/>
  <c r="F309" i="1"/>
  <c r="D52" i="3" s="1"/>
  <c r="N323" i="1"/>
  <c r="D89" i="3" s="1"/>
  <c r="J309" i="1"/>
  <c r="D102" i="3" s="1"/>
  <c r="N309" i="1"/>
  <c r="D10" i="3" s="1"/>
  <c r="B281" i="1"/>
  <c r="D54" i="3" s="1"/>
  <c r="J253" i="1"/>
  <c r="D97" i="3" s="1"/>
  <c r="N267" i="1"/>
  <c r="D34" i="3" s="1"/>
  <c r="N295" i="1"/>
  <c r="D6" i="3" s="1"/>
  <c r="F253" i="1"/>
  <c r="D91" i="3" s="1"/>
  <c r="B267" i="1"/>
  <c r="D59" i="3" s="1"/>
  <c r="B309" i="1"/>
  <c r="D95" i="3" s="1"/>
  <c r="N253" i="1"/>
  <c r="D98" i="3" s="1"/>
  <c r="B253" i="1"/>
  <c r="D48" i="3" s="1"/>
  <c r="J267" i="1"/>
  <c r="D63" i="3" s="1"/>
  <c r="J281" i="1"/>
  <c r="D26" i="3" s="1"/>
  <c r="F267" i="1"/>
  <c r="D45" i="3" s="1"/>
  <c r="F295" i="1"/>
  <c r="D58" i="3" s="1"/>
  <c r="F281" i="1"/>
  <c r="D36" i="3" s="1"/>
  <c r="B295" i="1"/>
  <c r="D41" i="3" s="1"/>
  <c r="J239" i="1"/>
  <c r="D50" i="3" s="1"/>
  <c r="F29" i="1"/>
  <c r="D56" i="3" s="1"/>
  <c r="N239" i="1"/>
  <c r="D93" i="3" s="1"/>
  <c r="B239" i="1"/>
  <c r="D51" i="3" s="1"/>
  <c r="B211" i="1"/>
  <c r="D55" i="3" s="1"/>
  <c r="N211" i="1"/>
  <c r="D84" i="3" s="1"/>
  <c r="F239" i="1"/>
  <c r="D23" i="3" s="1"/>
  <c r="F225" i="1"/>
  <c r="D8" i="3" s="1"/>
  <c r="J15" i="1"/>
  <c r="D69" i="3" s="1"/>
  <c r="J127" i="1"/>
  <c r="D46" i="3" s="1"/>
  <c r="F211" i="1"/>
  <c r="D79" i="3" s="1"/>
  <c r="J197" i="1"/>
  <c r="D75" i="3" s="1"/>
  <c r="J211" i="1"/>
  <c r="D57" i="3" s="1"/>
  <c r="J225" i="1"/>
  <c r="D4" i="3" s="1"/>
  <c r="N225" i="1"/>
  <c r="D22" i="3" s="1"/>
  <c r="B225" i="1"/>
  <c r="D19" i="3" s="1"/>
  <c r="B99" i="1"/>
  <c r="D85" i="3" s="1"/>
  <c r="F169" i="1"/>
  <c r="D5" i="3" s="1"/>
  <c r="B71" i="1"/>
  <c r="D17" i="3" s="1"/>
  <c r="N155" i="1"/>
  <c r="D25" i="3" s="1"/>
  <c r="F197" i="1"/>
  <c r="D71" i="3" s="1"/>
  <c r="J43" i="1"/>
  <c r="D60" i="3" s="1"/>
  <c r="N183" i="1"/>
  <c r="D74" i="3" s="1"/>
  <c r="F99" i="1"/>
  <c r="D47" i="3" s="1"/>
  <c r="J99" i="1"/>
  <c r="D44" i="3" s="1"/>
  <c r="B1" i="1"/>
  <c r="D76" i="3" s="1"/>
  <c r="B197" i="1"/>
  <c r="D88" i="3" s="1"/>
  <c r="F43" i="1"/>
  <c r="D61" i="3" s="1"/>
  <c r="B169" i="1"/>
  <c r="D30" i="3" s="1"/>
  <c r="B127" i="1"/>
  <c r="D49" i="3" s="1"/>
  <c r="N127" i="1"/>
  <c r="D13" i="3" s="1"/>
  <c r="F127" i="1"/>
  <c r="D94" i="3" s="1"/>
  <c r="J155" i="1"/>
  <c r="D78" i="3" s="1"/>
  <c r="J141" i="1"/>
  <c r="D38" i="3" s="1"/>
  <c r="F141" i="1"/>
  <c r="D92" i="3" s="1"/>
  <c r="J113" i="1"/>
  <c r="D1" i="3" s="1"/>
  <c r="B15" i="1"/>
  <c r="D68" i="3" s="1"/>
  <c r="F85" i="1"/>
  <c r="D72" i="3" s="1"/>
  <c r="N57" i="1"/>
  <c r="D12" i="3" s="1"/>
  <c r="N99" i="1"/>
  <c r="D7" i="3" s="1"/>
  <c r="N197" i="1"/>
  <c r="D9" i="3" s="1"/>
  <c r="J85" i="1"/>
  <c r="D11" i="3" s="1"/>
  <c r="B113" i="1"/>
  <c r="D2" i="3" s="1"/>
  <c r="N29" i="1"/>
  <c r="D90" i="3" s="1"/>
  <c r="J169" i="1"/>
  <c r="D99" i="3" s="1"/>
  <c r="F183" i="1"/>
  <c r="D21" i="3" s="1"/>
  <c r="F1" i="1"/>
  <c r="D32" i="3" s="1"/>
  <c r="B183" i="1"/>
  <c r="D40" i="3" s="1"/>
  <c r="B29" i="1"/>
  <c r="D96" i="3" s="1"/>
  <c r="F57" i="1"/>
  <c r="D73" i="3" s="1"/>
  <c r="B85" i="1"/>
  <c r="D3" i="3" s="1"/>
  <c r="N71" i="1"/>
  <c r="D77" i="3" s="1"/>
  <c r="J71" i="1"/>
  <c r="D100" i="3" s="1"/>
  <c r="J29" i="1"/>
  <c r="D43" i="3" s="1"/>
  <c r="F113" i="1"/>
  <c r="D37" i="3" s="1"/>
  <c r="J57" i="1"/>
  <c r="D80" i="3" s="1"/>
  <c r="N15" i="1"/>
  <c r="D27" i="3" s="1"/>
  <c r="J1" i="1"/>
  <c r="D18" i="3" s="1"/>
  <c r="N85" i="1"/>
  <c r="D53" i="3" s="1"/>
  <c r="N43" i="1"/>
  <c r="D20" i="3" s="1"/>
  <c r="F15" i="1"/>
  <c r="D14" i="3" s="1"/>
  <c r="N141" i="1"/>
  <c r="D103" i="3" s="1"/>
  <c r="B57" i="1"/>
  <c r="D62" i="3" s="1"/>
  <c r="J183" i="1"/>
  <c r="D28" i="3" s="1"/>
  <c r="B141" i="1"/>
  <c r="D66" i="3" s="1"/>
  <c r="N169" i="1"/>
  <c r="D65" i="3" s="1"/>
  <c r="B155" i="1"/>
  <c r="D29" i="3" s="1"/>
  <c r="F155" i="1"/>
  <c r="D82" i="3" s="1"/>
  <c r="B43" i="1"/>
  <c r="D86" i="3" s="1"/>
  <c r="F71" i="1"/>
  <c r="D42" i="3" s="1"/>
  <c r="N113" i="1"/>
  <c r="D35" i="3" s="1"/>
  <c r="N1" i="1"/>
  <c r="D31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<sst xmlns="http://schemas.openxmlformats.org/spreadsheetml/2006/main" count="203" uniqueCount="163">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</sst>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197" sqref="Q197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5</v>
      </c>
      <c r="G1" s="37">
        <f>SUM(H3:H10)</f>
        <v>3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725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684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770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770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665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560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719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684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487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673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752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673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640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453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501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752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544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574</v>
      </c>
      <c r="G7" s="16">
        <f>('Drivers Standings'!D15)</f>
        <v>1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614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481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481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581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398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283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436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456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398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456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291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551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447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436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4269</v>
      </c>
      <c r="C11" s="4"/>
      <c r="F11" s="73">
        <f>SUM(F3:F10)</f>
        <v>4532</v>
      </c>
      <c r="J11" s="43">
        <f>SUM(J3:J10)</f>
        <v>4599</v>
      </c>
      <c r="N11" s="43">
        <f>SUM(N3:N10)</f>
        <v>4535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5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725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725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725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725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770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770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770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770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684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684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684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684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719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752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501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673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398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581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544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443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378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456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456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443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291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291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378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456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367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367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269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367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4332</v>
      </c>
      <c r="C25" s="4"/>
      <c r="F25" s="73">
        <f>SUM(F17:F24)</f>
        <v>4626</v>
      </c>
      <c r="J25" s="43">
        <f>SUM(J17:J24)</f>
        <v>4327</v>
      </c>
      <c r="N25" s="43">
        <f>+SUM(N17:N24)</f>
        <v>4561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5</v>
      </c>
      <c r="C29" s="37">
        <f>SUM(D31:D38)</f>
        <v>5</v>
      </c>
      <c r="E29" s="71" t="s">
        <v>69</v>
      </c>
      <c r="F29" s="21">
        <f>SUM(G31:G38)</f>
        <v>6</v>
      </c>
      <c r="G29" s="37">
        <f>SUM(H31:H38)</f>
        <v>6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770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725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770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770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560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684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684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684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640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640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719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665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544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544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640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544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481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581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398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398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363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398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443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443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384</v>
      </c>
      <c r="C37" s="5">
        <f>('Drivers Standings'!D22)</f>
        <v>0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443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443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283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348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378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378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378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4090</v>
      </c>
      <c r="F39" s="73">
        <f>SUM(F31:F38)</f>
        <v>4393</v>
      </c>
      <c r="J39" s="73">
        <f>SUM(J31:J38)</f>
        <v>4475</v>
      </c>
      <c r="N39" s="43">
        <f>SUM(N31:N38)</f>
        <v>4165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6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5</v>
      </c>
      <c r="L43" s="18"/>
      <c r="M43" s="71" t="s">
        <v>77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665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725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770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770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560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684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665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665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673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487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487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673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614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614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640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640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481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574</v>
      </c>
      <c r="G49" s="5">
        <f>('Drivers Standings'!D15)</f>
        <v>1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581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574</v>
      </c>
      <c r="O49" s="5">
        <f>('Drivers Standings'!D15)</f>
        <v>1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363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398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398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384</v>
      </c>
      <c r="O50" s="5">
        <f>('Drivers Standings'!D22)</f>
        <v>0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443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443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395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443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395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436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440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440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4194</v>
      </c>
      <c r="C53" s="76"/>
      <c r="D53" s="72"/>
      <c r="F53" s="92">
        <f>SUM(F45:F52)</f>
        <v>4361</v>
      </c>
      <c r="I53" s="72"/>
      <c r="J53" s="92">
        <f>SUM(J45:J52)</f>
        <v>4376</v>
      </c>
      <c r="N53" s="92">
        <f>SUM(N45:N52)</f>
        <v>4589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6</v>
      </c>
      <c r="C57" s="37">
        <f>SUM(D59:D66)</f>
        <v>6</v>
      </c>
      <c r="E57" s="71" t="s">
        <v>70</v>
      </c>
      <c r="F57" s="21">
        <f>SUM(G59:G66)</f>
        <v>4</v>
      </c>
      <c r="G57" s="37">
        <f>SUM(H59:H66)</f>
        <v>4</v>
      </c>
      <c r="I57" s="71" t="s">
        <v>71</v>
      </c>
      <c r="J57" s="21">
        <f>SUM(K59:K66)</f>
        <v>4</v>
      </c>
      <c r="K57" s="37">
        <f>SUM(L59:L66)</f>
        <v>4</v>
      </c>
      <c r="M57" s="71" t="s">
        <v>72</v>
      </c>
      <c r="N57" s="21">
        <f>SUM(O59:O66)</f>
        <v>5</v>
      </c>
      <c r="O57" s="37">
        <f>SUM(P59:P66)</f>
        <v>3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725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725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770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725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560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684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665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673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640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665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560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752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544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719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453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501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581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283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481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614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481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384</v>
      </c>
      <c r="G64" s="5">
        <f>('Drivers Standings'!D22)</f>
        <v>0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363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581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443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398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384</v>
      </c>
      <c r="K65" s="5">
        <f>('Drivers Standings'!D22)</f>
        <v>0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440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384</v>
      </c>
      <c r="C66" s="5">
        <f>('Drivers Standings'!D22)</f>
        <v>0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436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551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348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4358</v>
      </c>
      <c r="F67" s="92">
        <f>SUM(F59:F66)</f>
        <v>4294</v>
      </c>
      <c r="J67" s="92">
        <f>SUM(J59:J66)</f>
        <v>4227</v>
      </c>
      <c r="N67" s="92">
        <f>SUM(N59:N66)</f>
        <v>4634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3</v>
      </c>
      <c r="K71" s="37">
        <f>SUM(L73:L80)</f>
        <v>2</v>
      </c>
      <c r="M71" s="71" t="s">
        <v>79</v>
      </c>
      <c r="N71" s="21">
        <f>SUM(O73:O80)</f>
        <v>4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725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770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725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770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770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665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487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560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684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560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501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487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665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752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453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501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481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501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614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614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551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436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581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574</v>
      </c>
      <c r="O78" s="5">
        <f>('Drivers Standings'!D15)</f>
        <v>1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291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447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283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456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447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348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384</v>
      </c>
      <c r="K80" s="5">
        <f>('Drivers Standings'!D22)</f>
        <v>0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291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4614</v>
      </c>
      <c r="F81" s="92">
        <f>SUM(F73:F80)</f>
        <v>4479</v>
      </c>
      <c r="J81" s="92">
        <f>SUM(J73:J80)</f>
        <v>4028</v>
      </c>
      <c r="N81" s="92">
        <f>SUM(N73:N80)</f>
        <v>4253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5</v>
      </c>
      <c r="D85" s="79"/>
      <c r="E85" s="71" t="s">
        <v>81</v>
      </c>
      <c r="F85" s="21">
        <f>SUM(G87:G94)</f>
        <v>4</v>
      </c>
      <c r="G85" s="37">
        <f>SUM(H87:H94)</f>
        <v>4</v>
      </c>
      <c r="I85" s="71" t="s">
        <v>82</v>
      </c>
      <c r="J85" s="21">
        <f>SUM(K87:K94)</f>
        <v>5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665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725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725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725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719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684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770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770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752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752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752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665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501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501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614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673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544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363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574</v>
      </c>
      <c r="K91" s="5">
        <f>('Drivers Standings'!D15)</f>
        <v>1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363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581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443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363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440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440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384</v>
      </c>
      <c r="G93" s="5">
        <f>('Drivers Standings'!D22)</f>
        <v>0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440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398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551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443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398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367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4753</v>
      </c>
      <c r="C95" s="4"/>
      <c r="F95" s="73">
        <f>SUM(F87:F94)</f>
        <v>4295</v>
      </c>
      <c r="J95" s="43">
        <f>SUM(J87:J94)</f>
        <v>4636</v>
      </c>
      <c r="N95" s="43">
        <f>SUM(N87:N94)</f>
        <v>4401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5</v>
      </c>
      <c r="K99" s="37">
        <f>SUM(L101:L108)</f>
        <v>3</v>
      </c>
      <c r="M99" s="71" t="s">
        <v>88</v>
      </c>
      <c r="N99" s="21">
        <f>SUM(O101:O108)</f>
        <v>5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725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684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770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725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684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665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684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770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560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673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719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665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487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752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614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752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640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398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574</v>
      </c>
      <c r="K105" s="5">
        <f>('Drivers Standings'!D15)</f>
        <v>1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574</v>
      </c>
      <c r="O105" s="5">
        <f>('Drivers Standings'!D15)</f>
        <v>1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378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283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363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440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291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443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456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378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447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551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291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367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4212</v>
      </c>
      <c r="E109" s="9"/>
      <c r="F109" s="43">
        <f>SUM(F101:F108)</f>
        <v>4449</v>
      </c>
      <c r="I109" s="9"/>
      <c r="J109" s="43">
        <f>SUM(J101:J108)</f>
        <v>4471</v>
      </c>
      <c r="M109" s="9"/>
      <c r="N109" s="43">
        <f>SUM(N101:N108)</f>
        <v>4671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4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6</v>
      </c>
      <c r="K113" s="37">
        <f>SUM(L115:L122)</f>
        <v>4</v>
      </c>
      <c r="M113" s="71" t="s">
        <v>108</v>
      </c>
      <c r="N113" s="21">
        <f>SUM(O115:O122)</f>
        <v>5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770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770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725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725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684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684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770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665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719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560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673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719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673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501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752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752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581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614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574</v>
      </c>
      <c r="K119" s="5">
        <f>('Drivers Standings'!D15)</f>
        <v>1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574</v>
      </c>
      <c r="O119" s="5">
        <f>('Drivers Standings'!D15)</f>
        <v>1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440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440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443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395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398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398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378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398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551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551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551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291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4816</v>
      </c>
      <c r="C123" s="9"/>
      <c r="D123" s="9"/>
      <c r="F123" s="43">
        <f>SUM(F115:F122)</f>
        <v>4518</v>
      </c>
      <c r="J123" s="43">
        <f>SUM(J115:J122)</f>
        <v>4866</v>
      </c>
      <c r="N123" s="43">
        <f>SUM(N115:N122)</f>
        <v>4519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6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725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665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725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725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684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560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770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770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665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640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665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665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673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501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640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640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481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453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481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574</v>
      </c>
      <c r="O133" s="5">
        <f>('Drivers Standings'!D15)</f>
        <v>1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456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398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283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443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398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443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456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436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348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440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436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378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4430</v>
      </c>
      <c r="F137" s="43">
        <f>SUM(F129:F136)</f>
        <v>4100</v>
      </c>
      <c r="J137" s="43">
        <f>SUM(J129:J136)</f>
        <v>4456</v>
      </c>
      <c r="N137" s="43">
        <f>SUM(N129:N136)</f>
        <v>4631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6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770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725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725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725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684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665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719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665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752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487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673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560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640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501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640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453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398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453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574</v>
      </c>
      <c r="K147" s="5">
        <f>('Drivers Standings'!D15)</f>
        <v>1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398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363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443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283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443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443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443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443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283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291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436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456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291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4341</v>
      </c>
      <c r="F151" s="43">
        <f>SUM(F143:F150)</f>
        <v>4153</v>
      </c>
      <c r="J151" s="43">
        <f>SUM(J143:J150)</f>
        <v>4513</v>
      </c>
      <c r="N151" s="43">
        <f>SUM(N143:N150)</f>
        <v>3818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5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725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770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684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770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770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560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665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665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684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501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560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752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665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614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614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544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443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574</v>
      </c>
      <c r="G161" s="5">
        <f>('Drivers Standings'!D15)</f>
        <v>1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481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614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456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398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363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481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436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363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443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456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378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440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436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291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4557</v>
      </c>
      <c r="F165" s="43">
        <f>SUM(F157:F164)</f>
        <v>4220</v>
      </c>
      <c r="J165" s="43">
        <f>SUM(J157:J164)</f>
        <v>4246</v>
      </c>
      <c r="N165" s="43">
        <f>SUM(N157:N164)</f>
        <v>4573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725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770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684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684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684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719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665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560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665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560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673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487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640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673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453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640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544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614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398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544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440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440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443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481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551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551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283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395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291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367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436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551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4540</v>
      </c>
      <c r="F179" s="43">
        <f>SUM(F171:F178)</f>
        <v>4694</v>
      </c>
      <c r="J179" s="43">
        <f>SUM(J171:J178)</f>
        <v>4035</v>
      </c>
      <c r="N179" s="43">
        <f>SUM(N171:N178)</f>
        <v>4342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5</v>
      </c>
      <c r="E183" s="71" t="s">
        <v>105</v>
      </c>
      <c r="F183" s="21">
        <f>SUM(G185:G192)</f>
        <v>5</v>
      </c>
      <c r="G183" s="37">
        <f>SUM(H185:H192)</f>
        <v>5</v>
      </c>
      <c r="I183" s="71" t="s">
        <v>106</v>
      </c>
      <c r="J183" s="21">
        <f>SUM(K185:K192)</f>
        <v>6</v>
      </c>
      <c r="K183" s="37">
        <f>SUM(L185:L192)</f>
        <v>6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725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725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725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725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665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684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665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684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719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719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752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719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501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752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544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501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581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581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581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453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481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456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481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283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456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378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443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378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378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291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367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551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4506</v>
      </c>
      <c r="F193" s="43">
        <f>SUM(F185:F192)</f>
        <v>4586</v>
      </c>
      <c r="J193" s="43">
        <f>SUM(J185:J192)</f>
        <v>4558</v>
      </c>
      <c r="N193" s="43">
        <f>SUM(N185:N192)</f>
        <v>4294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684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725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725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725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665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684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770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684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560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673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560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719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544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453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501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752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398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398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481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481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481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481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363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443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443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456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440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440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398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436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436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398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4173</v>
      </c>
      <c r="F207" s="43">
        <f>SUM(F199:F206)</f>
        <v>4306</v>
      </c>
      <c r="J207" s="43">
        <f>SUM(J199:J206)</f>
        <v>4276</v>
      </c>
      <c r="M207" s="5"/>
      <c r="N207" s="43">
        <f>SUM(N199:N206)</f>
        <v>4642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5</v>
      </c>
      <c r="I211" s="71" t="s">
        <v>115</v>
      </c>
      <c r="J211" s="21">
        <f>SUM(K213:K220)</f>
        <v>5</v>
      </c>
      <c r="K211" s="37">
        <f>SUM(L213:L220)</f>
        <v>4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725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725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665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684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684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665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673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719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665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560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752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560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752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501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487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640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398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581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581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398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443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481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398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481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436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440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283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440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291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291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551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291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4394</v>
      </c>
      <c r="F221" s="43">
        <f>SUM(F213:F220)</f>
        <v>4244</v>
      </c>
      <c r="J221" s="43">
        <f>SUM(J213:J220)</f>
        <v>4390</v>
      </c>
      <c r="N221" s="43">
        <f>SUM(N213:N220)</f>
        <v>4213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5</v>
      </c>
      <c r="C225" s="37">
        <f>SUM(D227:D234)</f>
        <v>5</v>
      </c>
      <c r="E225" s="71" t="s">
        <v>119</v>
      </c>
      <c r="F225" s="21">
        <f>SUM(G227:G234)</f>
        <v>5</v>
      </c>
      <c r="G225" s="37">
        <f>SUM(H227:H234)</f>
        <v>3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725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770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770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725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770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560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665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770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719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673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560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684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752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640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752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560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481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614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614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481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384</v>
      </c>
      <c r="C232" s="5">
        <f>('Drivers Standings'!D22)</f>
        <v>0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384</v>
      </c>
      <c r="G232" s="5">
        <f>('Drivers Standings'!D22)</f>
        <v>0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456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436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398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456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378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378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367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551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551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551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4596</v>
      </c>
      <c r="F235" s="43">
        <f>SUM(F227:F234)</f>
        <v>4648</v>
      </c>
      <c r="J235" s="43">
        <f>SUM(J227:J234)</f>
        <v>4746</v>
      </c>
      <c r="N235" s="43">
        <f>SUM(N227:N234)</f>
        <v>4585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4</v>
      </c>
      <c r="K239" s="37">
        <f>SUM(L241:L248)</f>
        <v>4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725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770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770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770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665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560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684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665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719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752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665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560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544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501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752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487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614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614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283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481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283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398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384</v>
      </c>
      <c r="K246" s="5">
        <f>('Drivers Standings'!D22)</f>
        <v>0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443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443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436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456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443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436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551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436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269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4429</v>
      </c>
      <c r="F249" s="43">
        <f>SUM(F241:F248)</f>
        <v>4582</v>
      </c>
      <c r="J249" s="43">
        <f>SUM(J241:J248)</f>
        <v>4430</v>
      </c>
      <c r="N249" s="43">
        <f>SUM(N241:N248)</f>
        <v>4118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5</v>
      </c>
      <c r="C253" s="37">
        <f>SUM(D255:D262)</f>
        <v>4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4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725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725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725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770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665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665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665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719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560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560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501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560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501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673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453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501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614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363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544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481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384</v>
      </c>
      <c r="C260" s="5">
        <f>('Drivers Standings'!D22)</f>
        <v>0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443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481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363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443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456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283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384</v>
      </c>
      <c r="O261" s="5">
        <f>('Drivers Standings'!D22)</f>
        <v>0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551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269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436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269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4443</v>
      </c>
      <c r="F263" s="43">
        <f>SUM(F255:F262)</f>
        <v>4154</v>
      </c>
      <c r="J263" s="43">
        <f>SUM(J255:J262)</f>
        <v>4088</v>
      </c>
      <c r="N263" s="43">
        <f>SUM(N255:N262)</f>
        <v>4047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5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725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725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725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725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665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665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770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770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752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719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673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684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501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752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544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544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453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581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398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481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443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283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363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443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440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378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443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443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398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367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436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436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4377</v>
      </c>
      <c r="F277" s="43">
        <f>SUM(F269:F276)</f>
        <v>4470</v>
      </c>
      <c r="J277" s="43">
        <f>SUM(J269:J276)</f>
        <v>4352</v>
      </c>
      <c r="N277" s="43">
        <f>SUM(N269:N276)</f>
        <v>4526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6</v>
      </c>
      <c r="E281" s="71" t="s">
        <v>135</v>
      </c>
      <c r="F281" s="21">
        <f>SUM(G283:G290)</f>
        <v>7</v>
      </c>
      <c r="G281" s="37">
        <f>SUM(H283:H290)</f>
        <v>7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725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725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725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725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770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770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752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665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684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684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487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560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581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581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501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673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398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398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544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363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363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481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614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395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443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443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398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398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436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436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551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436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4400</v>
      </c>
      <c r="F291" s="43">
        <f>SUM(F283:F290)</f>
        <v>4518</v>
      </c>
      <c r="J291" s="43">
        <f>SUM(J283:J290)</f>
        <v>4572</v>
      </c>
      <c r="N291" s="43">
        <f>SUM(N283:N290)</f>
        <v>4215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2</v>
      </c>
      <c r="E295" s="71" t="s">
        <v>139</v>
      </c>
      <c r="F295" s="21">
        <f>SUM(G297:G304)</f>
        <v>5</v>
      </c>
      <c r="G295" s="37">
        <f>SUM(H297:H304)</f>
        <v>5</v>
      </c>
      <c r="I295" s="71" t="s">
        <v>140</v>
      </c>
      <c r="J295" s="21">
        <f>SUM(K297:K304)</f>
        <v>6</v>
      </c>
      <c r="K295" s="37">
        <f>SUM(L297:L304)</f>
        <v>5</v>
      </c>
      <c r="M295" s="71" t="s">
        <v>141</v>
      </c>
      <c r="N295" s="21">
        <f>SUM(O297:O304)</f>
        <v>6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725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725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725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770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719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560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770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752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673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752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665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640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614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501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614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453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574</v>
      </c>
      <c r="C301" s="5">
        <f>('Drivers Standings'!D15)</f>
        <v>1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581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581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574</v>
      </c>
      <c r="O301" s="5">
        <f>('Drivers Standings'!D15)</f>
        <v>1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363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481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384</v>
      </c>
      <c r="K302" s="5">
        <f>('Drivers Standings'!D22)</f>
        <v>0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581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384</v>
      </c>
      <c r="C303" s="5">
        <f>('Drivers Standings'!D22)</f>
        <v>0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384</v>
      </c>
      <c r="G303" s="5">
        <f>('Drivers Standings'!D22)</f>
        <v>0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395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481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436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398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443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436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4488</v>
      </c>
      <c r="F305" s="43">
        <f>SUM(F297:F304)</f>
        <v>4382</v>
      </c>
      <c r="J305" s="43">
        <f>SUM(J297:J304)</f>
        <v>4577</v>
      </c>
      <c r="N305" s="43">
        <f>SUM(N297:N304)</f>
        <v>4687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3</v>
      </c>
      <c r="C309" s="37">
        <f>SUM(D311:D318)</f>
        <v>2</v>
      </c>
      <c r="E309" s="71" t="s">
        <v>144</v>
      </c>
      <c r="F309" s="21">
        <f>SUM(G311:G318)</f>
        <v>6</v>
      </c>
      <c r="G309" s="37">
        <f>SUM(H311:H318)</f>
        <v>5</v>
      </c>
      <c r="I309" s="71" t="s">
        <v>146</v>
      </c>
      <c r="J309" s="21">
        <f>SUM(K311:K318)</f>
        <v>5</v>
      </c>
      <c r="K309" s="37">
        <f>SUM(L311:L318)</f>
        <v>5</v>
      </c>
      <c r="M309" s="71" t="s">
        <v>147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770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665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725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770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560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719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560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719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673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673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487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640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487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640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544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614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453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581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581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574</v>
      </c>
      <c r="O315" s="5">
        <f>('Drivers Standings'!D15)</f>
        <v>1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384</v>
      </c>
      <c r="C316" s="5">
        <f>('Drivers Standings'!D22)</f>
        <v>0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481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363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481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398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384</v>
      </c>
      <c r="G317" s="5">
        <f>('Drivers Standings'!D22)</f>
        <v>0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283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384</v>
      </c>
      <c r="O317" s="5">
        <f>('Drivers Standings'!D22)</f>
        <v>0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367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269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443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456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4092</v>
      </c>
      <c r="F319" s="43">
        <f>SUM(F311:F318)</f>
        <v>4412</v>
      </c>
      <c r="J319" s="43">
        <f>SUM(J311:J318)</f>
        <v>3986</v>
      </c>
      <c r="N319" s="43">
        <f>SUM(N311:N318)</f>
        <v>4638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4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684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725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770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725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719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684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684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719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487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665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673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560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501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719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453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501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453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443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544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481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398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283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395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363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395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436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443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384</v>
      </c>
      <c r="O331" s="5">
        <f>('Drivers Standings'!D22)</f>
        <v>0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378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378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551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436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4015</v>
      </c>
      <c r="F333" s="43">
        <f>SUM(F325:F332)</f>
        <v>4333</v>
      </c>
      <c r="J333" s="43">
        <f>SUM(J325:J332)</f>
        <v>4513</v>
      </c>
      <c r="N333" s="43">
        <f>SUM(N325:N332)</f>
        <v>4169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5</v>
      </c>
      <c r="G337" s="37">
        <f>SUM(H339:H346)</f>
        <v>5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725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725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725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551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487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684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770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291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640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560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560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367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501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487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673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447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453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481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481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348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544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384</v>
      </c>
      <c r="G344" s="5">
        <f>('Drivers Standings'!D22)</f>
        <v>0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395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269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440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443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398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398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551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348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4188</v>
      </c>
      <c r="F347" s="43">
        <f>SUM(F339:F346)</f>
        <v>4315</v>
      </c>
      <c r="J347" s="43">
        <f>SUM(J339:J346)</f>
        <v>4350</v>
      </c>
      <c r="N347" s="43">
        <f>SUM(N339:N346)</f>
        <v>2273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7</v>
      </c>
      <c r="K351" s="37">
        <f>SUM(L353:L360)</f>
        <v>5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725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719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752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719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770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673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487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560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684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752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640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673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665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501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614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752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481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453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574</v>
      </c>
      <c r="K357" s="5">
        <f>('Drivers Standings'!D15)</f>
        <v>1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544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378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398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581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443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551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456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398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378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367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269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481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551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4621</v>
      </c>
      <c r="F361" s="43">
        <f>SUM(F353:F360)</f>
        <v>4221</v>
      </c>
      <c r="J361" s="43">
        <f>SUM(J353:J360)</f>
        <v>4527</v>
      </c>
      <c r="N361" s="43">
        <f>SUM(N353:N360)</f>
        <v>4620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N45" sqref="N45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725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1</v>
      </c>
      <c r="N1" s="22">
        <v>719</v>
      </c>
      <c r="O1" s="4">
        <f>COUNTIF(U1,"&gt;=1")</f>
        <v>1</v>
      </c>
      <c r="P1" s="4">
        <f>COUNTIF(S1,"&gt;=1")</f>
        <v>1</v>
      </c>
      <c r="Q1" s="22">
        <v>4</v>
      </c>
      <c r="R1" s="4">
        <f>COUNTIF(N1,"&gt;="&amp;Y40)</f>
        <v>0</v>
      </c>
      <c r="S1" s="4">
        <f>COUNTIF(N1,"&gt;="&amp;N40) + COUNTIF(Q1,"&gt;=1")</f>
        <v>1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770</v>
      </c>
      <c r="D2" s="4">
        <f t="shared" ref="D2:D33" si="2">COUNTIF(J2,"&gt;=1")</f>
        <v>1</v>
      </c>
      <c r="E2" s="4">
        <f>COUNTIF(H2,"&gt;=1")</f>
        <v>1</v>
      </c>
      <c r="F2" s="22">
        <v>2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4" t="s">
        <v>5</v>
      </c>
      <c r="N2" s="22">
        <v>725</v>
      </c>
      <c r="O2" s="4">
        <f>COUNTIF(U2,"&gt;=1")</f>
        <v>1</v>
      </c>
      <c r="P2" s="4">
        <f>COUNTIF(S2,"&gt;=1")</f>
        <v>1</v>
      </c>
      <c r="Q2" s="22">
        <v>3</v>
      </c>
      <c r="R2" s="4">
        <f>COUNTIF(N2,"&gt;="&amp;Y45)</f>
        <v>0</v>
      </c>
      <c r="S2" s="4">
        <f>COUNTIF(N2,"&gt;="&amp;N45) + COUNTIF(Q2,"&gt;=1")</f>
        <v>1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684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61</v>
      </c>
      <c r="N3" s="22">
        <v>684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COUNTIF(N3,"&gt;="&amp;Y44)</f>
        <v>0</v>
      </c>
      <c r="S3" s="4">
        <f>COUNTIF(N3,"&gt;="&amp;N44) + COUNTIF(Q3,"&gt;=1")</f>
        <v>2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665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2" t="s">
        <v>97</v>
      </c>
      <c r="N4" s="22">
        <v>398</v>
      </c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COUNTIF(N4,"&gt;="&amp;Y31)</f>
        <v>0</v>
      </c>
      <c r="S4" s="4">
        <f>COUNTIF(N4,"&gt;="&amp;N31) + COUNTIF(Q4,"&gt;=1")</f>
        <v>2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719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15</v>
      </c>
      <c r="N5" s="22">
        <v>770</v>
      </c>
      <c r="O5" s="4">
        <f>COUNTIF(U5,"&gt;=1")</f>
        <v>1</v>
      </c>
      <c r="P5" s="4">
        <f>COUNTIF(S5,"&gt;=1")</f>
        <v>1</v>
      </c>
      <c r="Q5" s="22">
        <v>2</v>
      </c>
      <c r="R5" s="4">
        <f>COUNTIF(N5,"&gt;="&amp;Y47)</f>
        <v>0</v>
      </c>
      <c r="S5" s="4">
        <f>COUNTIF(N5,"&gt;="&amp;N47) + COUNTIF(Q5,"&gt;=1")</f>
        <v>1</v>
      </c>
      <c r="T5" s="4">
        <f>COUNTIF(Q5,"&gt;=1")</f>
        <v>1</v>
      </c>
      <c r="U5" s="4">
        <f>SUM(R5+T5)</f>
        <v>1</v>
      </c>
      <c r="V5" s="4"/>
    </row>
    <row r="6" spans="1:22" ht="12.75" x14ac:dyDescent="0.2">
      <c r="A6" s="46">
        <v>6</v>
      </c>
      <c r="B6" s="16" t="s">
        <v>2</v>
      </c>
      <c r="C6" s="22">
        <v>560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1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2</v>
      </c>
      <c r="K6" s="4"/>
      <c r="L6" s="90">
        <v>6</v>
      </c>
      <c r="M6" s="4" t="s">
        <v>17</v>
      </c>
      <c r="N6" s="22">
        <v>752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COUNTIF(N6,"&gt;="&amp;Y42)</f>
        <v>0</v>
      </c>
      <c r="S6" s="4">
        <f>COUNTIF(N6,"&gt;="&amp;N42) + COUNTIF(Q6,"&gt;=1")</f>
        <v>1</v>
      </c>
      <c r="T6" s="4">
        <f>COUNTIF(Q6,"&gt;=1")</f>
        <v>1</v>
      </c>
      <c r="U6" s="4">
        <f>SUM(R6+T6)</f>
        <v>1</v>
      </c>
      <c r="V6" s="25"/>
    </row>
    <row r="7" spans="1:22" x14ac:dyDescent="0.2">
      <c r="A7" s="44">
        <v>7</v>
      </c>
      <c r="B7" s="4" t="s">
        <v>26</v>
      </c>
      <c r="C7" s="22">
        <v>673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665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752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640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487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2" t="s">
        <v>42</v>
      </c>
      <c r="N9" s="22">
        <v>581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COUNTIF(N9,"&gt;="&amp;Y37)</f>
        <v>0</v>
      </c>
      <c r="S9" s="4">
        <f>COUNTIF(N9,"&gt;="&amp;N37) + COUNTIF(Q9,"&gt;=1")</f>
        <v>2</v>
      </c>
      <c r="T9" s="4">
        <f>COUNTIF(Q9,"&gt;=1")</f>
        <v>1</v>
      </c>
      <c r="U9" s="4">
        <f>SUM(R9+T9)</f>
        <v>1</v>
      </c>
      <c r="V9" s="25"/>
    </row>
    <row r="10" spans="1:22" ht="12.75" x14ac:dyDescent="0.2">
      <c r="A10" s="44">
        <v>10</v>
      </c>
      <c r="B10" s="4" t="s">
        <v>32</v>
      </c>
      <c r="C10" s="22">
        <v>640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16" t="s">
        <v>2</v>
      </c>
      <c r="N10" s="22">
        <v>560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COUNTIF(N10,"&gt;="&amp;Y48)</f>
        <v>0</v>
      </c>
      <c r="S10" s="4">
        <f>COUNTIF(N10,"&gt;="&amp;N48) + COUNTIF(Q10,"&gt;=1")</f>
        <v>1</v>
      </c>
      <c r="T10" s="4">
        <f>COUNTIF(Q10,"&gt;=1")</f>
        <v>1</v>
      </c>
      <c r="U10" s="4">
        <f>SUM(R10+T10)</f>
        <v>1</v>
      </c>
      <c r="V10" s="4"/>
    </row>
    <row r="11" spans="1:22" x14ac:dyDescent="0.2">
      <c r="A11" s="46">
        <v>11</v>
      </c>
      <c r="B11" s="4" t="s">
        <v>0</v>
      </c>
      <c r="C11" s="22">
        <v>501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4" t="s">
        <v>33</v>
      </c>
      <c r="N11" s="22">
        <v>544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COUNTIF(N11,"&gt;="&amp;Y42)</f>
        <v>0</v>
      </c>
      <c r="S11" s="4">
        <f>COUNTIF(N11,"&gt;="&amp;N42) + COUNTIF(Q11,"&gt;=1")</f>
        <v>1</v>
      </c>
      <c r="T11" s="4">
        <f>COUNTIF(Q11,"&gt;=1")</f>
        <v>1</v>
      </c>
      <c r="U11" s="4">
        <f>SUM(R11+T11)</f>
        <v>1</v>
      </c>
      <c r="V11" s="25"/>
    </row>
    <row r="12" spans="1:22" x14ac:dyDescent="0.2">
      <c r="A12" s="46">
        <v>12</v>
      </c>
      <c r="B12" s="4" t="s">
        <v>4</v>
      </c>
      <c r="C12" s="22">
        <v>453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34</v>
      </c>
      <c r="N12" s="22">
        <v>481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COUNTIF(N12,"&gt;="&amp;Y38)</f>
        <v>0</v>
      </c>
      <c r="S12" s="4">
        <f>COUNTIF(N12,"&gt;="&amp;N38)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544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0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1</v>
      </c>
      <c r="K13" s="25"/>
      <c r="L13" s="89">
        <v>13</v>
      </c>
      <c r="M13" s="2" t="s">
        <v>51</v>
      </c>
      <c r="N13" s="22">
        <v>443</v>
      </c>
      <c r="O13" s="4">
        <f>COUNTIF(U13,"&gt;=1")</f>
        <v>1</v>
      </c>
      <c r="P13" s="4">
        <f>COUNTIF(S13,"&gt;=1")</f>
        <v>1</v>
      </c>
      <c r="Q13" s="22">
        <v>1</v>
      </c>
      <c r="R13" s="4">
        <f>COUNTIF(N13,"&gt;="&amp;Y33)</f>
        <v>0</v>
      </c>
      <c r="S13" s="4">
        <f>COUNTIF(N13,"&gt;="&amp;N33) + COUNTIF(Q13,"&gt;=1")</f>
        <v>2</v>
      </c>
      <c r="T13" s="4">
        <f>COUNTIF(Q13,"&gt;=1")</f>
        <v>1</v>
      </c>
      <c r="U13" s="4">
        <f>SUM(R13+T13)</f>
        <v>1</v>
      </c>
      <c r="V13" s="4"/>
    </row>
    <row r="14" spans="1:22" x14ac:dyDescent="0.2">
      <c r="A14" s="46">
        <v>14</v>
      </c>
      <c r="B14" s="2" t="s">
        <v>16</v>
      </c>
      <c r="C14" s="22">
        <v>614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4" t="s">
        <v>26</v>
      </c>
      <c r="N14" s="22">
        <v>673</v>
      </c>
      <c r="O14" s="4">
        <f>COUNTIF(U14,"&gt;=1")</f>
        <v>0</v>
      </c>
      <c r="P14" s="4">
        <f>COUNTIF(S14,"&gt;=1")</f>
        <v>0</v>
      </c>
      <c r="Q14" s="22"/>
      <c r="R14" s="4">
        <f>COUNTIF(N14,"&gt;="&amp;Y51)</f>
        <v>0</v>
      </c>
      <c r="S14" s="4">
        <f>COUNTIF(N14,"&gt;="&amp;N51) + COUNTIF(Q14,"&gt;=1")</f>
        <v>0</v>
      </c>
      <c r="T14" s="4">
        <f>COUNTIF(Q14,"&gt;=1")</f>
        <v>0</v>
      </c>
      <c r="U14" s="4">
        <f>SUM(R14+T14)</f>
        <v>0</v>
      </c>
      <c r="V14" s="4"/>
    </row>
    <row r="15" spans="1:22" x14ac:dyDescent="0.2">
      <c r="A15" s="46">
        <v>15</v>
      </c>
      <c r="B15" s="2" t="s">
        <v>10</v>
      </c>
      <c r="C15" s="22">
        <v>574</v>
      </c>
      <c r="D15" s="4">
        <f t="shared" si="2"/>
        <v>1</v>
      </c>
      <c r="E15" s="4">
        <f t="shared" si="3"/>
        <v>0</v>
      </c>
      <c r="F15" s="22"/>
      <c r="G15" s="4">
        <f>COUNTIF(C15,"&gt;="&amp;N44)</f>
        <v>1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1</v>
      </c>
      <c r="K15" s="25"/>
      <c r="L15" s="89">
        <v>15</v>
      </c>
      <c r="M15" s="2" t="s">
        <v>16</v>
      </c>
      <c r="N15" s="22">
        <v>614</v>
      </c>
      <c r="O15" s="4">
        <f>COUNTIF(U15,"&gt;=1")</f>
        <v>0</v>
      </c>
      <c r="P15" s="4">
        <f>COUNTIF(S15,"&gt;=1")</f>
        <v>0</v>
      </c>
      <c r="Q15" s="22"/>
      <c r="R15" s="4">
        <f>COUNTIF(N15,"&gt;="&amp;Y45)</f>
        <v>0</v>
      </c>
      <c r="S15" s="4">
        <f>COUNTIF(N15,"&gt;="&amp;N45) + COUNTIF(Q15,"&gt;=1")</f>
        <v>0</v>
      </c>
      <c r="T15" s="4">
        <f>COUNTIF(Q15,"&gt;=1")</f>
        <v>0</v>
      </c>
      <c r="U15" s="4">
        <f>SUM(R15+T15)</f>
        <v>0</v>
      </c>
      <c r="V15" s="25"/>
    </row>
    <row r="16" spans="1:22" x14ac:dyDescent="0.2">
      <c r="A16" s="44">
        <v>16</v>
      </c>
      <c r="B16" s="2" t="s">
        <v>42</v>
      </c>
      <c r="C16" s="22">
        <v>581</v>
      </c>
      <c r="D16" s="4">
        <f t="shared" si="2"/>
        <v>1</v>
      </c>
      <c r="E16" s="4">
        <f t="shared" si="3"/>
        <v>1</v>
      </c>
      <c r="F16" s="22">
        <v>1</v>
      </c>
      <c r="G16" s="4">
        <f>COUNTIF(C16,"&gt;="&amp;N44)</f>
        <v>1</v>
      </c>
      <c r="H16" s="4">
        <f>COUNTIF(C16,"&gt;="&amp;C44) + COUNTIF(F16,"&gt;=1")</f>
        <v>1</v>
      </c>
      <c r="I16" s="4">
        <f t="shared" si="0"/>
        <v>1</v>
      </c>
      <c r="J16" s="4">
        <f t="shared" si="1"/>
        <v>2</v>
      </c>
      <c r="K16" s="25"/>
      <c r="L16" s="91">
        <v>16</v>
      </c>
      <c r="M16" s="2" t="s">
        <v>10</v>
      </c>
      <c r="N16" s="22">
        <v>574</v>
      </c>
      <c r="O16" s="4">
        <f>COUNTIF(U16,"&gt;=1")</f>
        <v>0</v>
      </c>
      <c r="P16" s="4">
        <f>COUNTIF(S16,"&gt;=1")</f>
        <v>0</v>
      </c>
      <c r="Q16" s="22"/>
      <c r="R16" s="4">
        <f>COUNTIF(N16,"&gt;="&amp;Y45)</f>
        <v>0</v>
      </c>
      <c r="S16" s="4">
        <f>COUNTIF(N16,"&gt;="&amp;N45) + COUNTIF(Q16,"&gt;=1")</f>
        <v>0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398</v>
      </c>
      <c r="D17" s="4">
        <f t="shared" si="2"/>
        <v>1</v>
      </c>
      <c r="E17" s="4">
        <f t="shared" si="3"/>
        <v>1</v>
      </c>
      <c r="F17" s="22">
        <v>3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40</v>
      </c>
      <c r="N17" s="22">
        <v>551</v>
      </c>
      <c r="O17" s="4">
        <f>COUNTIF(U17,"&gt;=1")</f>
        <v>0</v>
      </c>
      <c r="P17" s="4">
        <f>COUNTIF(S17,"&gt;=1")</f>
        <v>1</v>
      </c>
      <c r="Q17" s="22"/>
      <c r="R17" s="4">
        <f>COUNTIF(N17,"&gt;="&amp;Y31)</f>
        <v>0</v>
      </c>
      <c r="S17" s="4">
        <f>COUNTIF(N17,"&gt;="&amp;N31) + COUNTIF(Q17,"&gt;=1")</f>
        <v>1</v>
      </c>
      <c r="T17" s="4">
        <f>COUNTIF(Q17,"&gt;=1")</f>
        <v>0</v>
      </c>
      <c r="U17" s="4">
        <f>SUM(R17+T17)</f>
        <v>0</v>
      </c>
      <c r="V17" s="4"/>
    </row>
    <row r="18" spans="1:22" x14ac:dyDescent="0.2">
      <c r="A18" s="46">
        <v>18</v>
      </c>
      <c r="B18" s="2" t="s">
        <v>34</v>
      </c>
      <c r="C18" s="22">
        <v>481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4" t="s">
        <v>0</v>
      </c>
      <c r="N18" s="22">
        <v>501</v>
      </c>
      <c r="O18" s="4">
        <f>COUNTIF(U18,"&gt;=1")</f>
        <v>0</v>
      </c>
      <c r="P18" s="4">
        <f>COUNTIF(S18,"&gt;=1")</f>
        <v>0</v>
      </c>
      <c r="Q18" s="22"/>
      <c r="R18" s="4">
        <f>COUNTIF(N18,"&gt;="&amp;Y51)</f>
        <v>0</v>
      </c>
      <c r="S18" s="4">
        <f>COUNTIF(N18,"&gt;="&amp;N51) + COUNTIF(Q18,"&gt;=1")</f>
        <v>0</v>
      </c>
      <c r="T18" s="4">
        <f>COUNTIF(Q18,"&gt;=1")</f>
        <v>0</v>
      </c>
      <c r="U18" s="4">
        <f>SUM(R18+T18)</f>
        <v>0</v>
      </c>
      <c r="V18" s="25"/>
    </row>
    <row r="19" spans="1:22" x14ac:dyDescent="0.2">
      <c r="A19" s="44">
        <v>19</v>
      </c>
      <c r="B19" s="2" t="s">
        <v>28</v>
      </c>
      <c r="C19" s="22">
        <v>363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39</v>
      </c>
      <c r="N19" s="22">
        <v>487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COUNTIF(N19,"&gt;="&amp;Y54)</f>
        <v>0</v>
      </c>
      <c r="S19" s="4">
        <f>COUNTIF(N19,"&gt;="&amp;N54)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443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2" t="s">
        <v>62</v>
      </c>
      <c r="N20" s="22">
        <v>456</v>
      </c>
      <c r="O20" s="4">
        <f>COUNTIF(U20,"&gt;=1")</f>
        <v>0</v>
      </c>
      <c r="P20" s="4">
        <f>COUNTIF(S20,"&gt;=1")</f>
        <v>1</v>
      </c>
      <c r="Q20" s="22"/>
      <c r="R20" s="4">
        <f>COUNTIF(N20,"&gt;="&amp;Y39)</f>
        <v>0</v>
      </c>
      <c r="S20" s="4">
        <f>COUNTIF(N20,"&gt;="&amp;N39) + COUNTIF(Q20,"&gt;=1")</f>
        <v>1</v>
      </c>
      <c r="T20" s="4">
        <f>COUNTIF(Q20,"&gt;=1")</f>
        <v>0</v>
      </c>
      <c r="U20" s="4">
        <f>SUM(R20+T20)</f>
        <v>0</v>
      </c>
      <c r="V20" s="4"/>
    </row>
    <row r="21" spans="1:22" x14ac:dyDescent="0.2">
      <c r="A21" s="46">
        <v>21</v>
      </c>
      <c r="B21" s="2" t="s">
        <v>41</v>
      </c>
      <c r="C21" s="22">
        <v>283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4" t="s">
        <v>4</v>
      </c>
      <c r="N21" s="22">
        <v>453</v>
      </c>
      <c r="O21" s="4">
        <f>COUNTIF(U21,"&gt;=1")</f>
        <v>0</v>
      </c>
      <c r="P21" s="4">
        <f>COUNTIF(S21,"&gt;=1")</f>
        <v>0</v>
      </c>
      <c r="Q21" s="22"/>
      <c r="R21" s="4">
        <f>COUNTIF(N21,"&gt;="&amp;Y53)</f>
        <v>0</v>
      </c>
      <c r="S21" s="4">
        <f>COUNTIF(N21,"&gt;="&amp;N53) + COUNTIF(Q21,"&gt;=1")</f>
        <v>0</v>
      </c>
      <c r="T21" s="4">
        <f>COUNTIF(Q21,"&gt;=1")</f>
        <v>0</v>
      </c>
      <c r="U21" s="4">
        <f>SUM(R21+T21)</f>
        <v>0</v>
      </c>
      <c r="V21" s="25"/>
    </row>
    <row r="22" spans="1:22" x14ac:dyDescent="0.2">
      <c r="A22" s="44">
        <v>22</v>
      </c>
      <c r="B22" s="2" t="s">
        <v>3</v>
      </c>
      <c r="C22" s="22">
        <v>384</v>
      </c>
      <c r="D22" s="4">
        <f t="shared" si="2"/>
        <v>0</v>
      </c>
      <c r="E22" s="4">
        <f t="shared" si="3"/>
        <v>0</v>
      </c>
      <c r="F22" s="22"/>
      <c r="G22" s="4">
        <f>COUNTIF(C22,"&gt;="&amp;N44)</f>
        <v>0</v>
      </c>
      <c r="H22" s="4">
        <f>COUNTIF(C22,"&gt;="&amp;C44) + COUNTIF(F22,"&gt;=1")</f>
        <v>0</v>
      </c>
      <c r="I22" s="4">
        <f t="shared" si="0"/>
        <v>0</v>
      </c>
      <c r="J22" s="4">
        <f t="shared" si="1"/>
        <v>0</v>
      </c>
      <c r="K22" s="4"/>
      <c r="L22" s="67">
        <v>22</v>
      </c>
      <c r="M22" s="4" t="s">
        <v>52</v>
      </c>
      <c r="N22" s="22">
        <v>447</v>
      </c>
      <c r="O22" s="4">
        <f>COUNTIF(U22,"&gt;=1")</f>
        <v>0</v>
      </c>
      <c r="P22" s="4">
        <f>COUNTIF(S22,"&gt;=1")</f>
        <v>1</v>
      </c>
      <c r="Q22" s="22"/>
      <c r="R22" s="4">
        <f>COUNTIF(N22,"&gt;="&amp;Y33)</f>
        <v>0</v>
      </c>
      <c r="S22" s="4">
        <f>COUNTIF(N22,"&gt;="&amp;N33) + COUNTIF(Q22,"&gt;=1")</f>
        <v>1</v>
      </c>
      <c r="T22" s="4">
        <f>COUNTIF(Q22,"&gt;=1")</f>
        <v>0</v>
      </c>
      <c r="U22" s="4">
        <f>SUM(R22+T22)</f>
        <v>0</v>
      </c>
      <c r="V22" s="4"/>
    </row>
    <row r="23" spans="1:22" x14ac:dyDescent="0.2">
      <c r="A23" s="46">
        <v>23</v>
      </c>
      <c r="B23" s="2" t="s">
        <v>53</v>
      </c>
      <c r="C23" s="22">
        <v>395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2" t="s">
        <v>54</v>
      </c>
      <c r="N23" s="22">
        <v>443</v>
      </c>
      <c r="O23" s="4">
        <f>COUNTIF(U23,"&gt;=1")</f>
        <v>0</v>
      </c>
      <c r="P23" s="4">
        <f>COUNTIF(S23,"&gt;=1")</f>
        <v>0</v>
      </c>
      <c r="Q23" s="22"/>
      <c r="R23" s="4">
        <f>COUNTIF(N23,"&gt;="&amp;Y47)</f>
        <v>0</v>
      </c>
      <c r="S23" s="4">
        <f>COUNTIF(N23,"&gt;="&amp;N47) + COUNTIF(Q23,"&gt;=1")</f>
        <v>0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443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98</v>
      </c>
      <c r="N24" s="22">
        <v>440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COUNTIF(N24,"&gt;="&amp;Y42)</f>
        <v>0</v>
      </c>
      <c r="S24" s="4">
        <f>COUNTIF(N24,"&gt;="&amp;N42)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456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12</v>
      </c>
      <c r="N25" s="22">
        <v>436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COUNTIF(N25,"&gt;="&amp;Y41)</f>
        <v>0</v>
      </c>
      <c r="S25" s="4">
        <f>COUNTIF(N25,"&gt;="&amp;N41)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440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2" t="s">
        <v>60</v>
      </c>
      <c r="N26" s="22">
        <v>398</v>
      </c>
      <c r="O26" s="4">
        <f>COUNTIF(U26,"&gt;=1")</f>
        <v>0</v>
      </c>
      <c r="P26" s="4">
        <f>COUNTIF(S26,"&gt;=1")</f>
        <v>0</v>
      </c>
      <c r="Q26" s="22"/>
      <c r="R26" s="4">
        <f>COUNTIF(N26,"&gt;="&amp;Y43)</f>
        <v>0</v>
      </c>
      <c r="S26" s="4">
        <f>COUNTIF(N26,"&gt;="&amp;N43) + COUNTIF(Q26,"&gt;=1")</f>
        <v>0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398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2" t="s">
        <v>53</v>
      </c>
      <c r="N27" s="22">
        <v>395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COUNTIF(N27,"&gt;="&amp;Y48)</f>
        <v>0</v>
      </c>
      <c r="S27" s="4">
        <f>COUNTIF(N27,"&gt;="&amp;N48) + COUNTIF(Q27,"&gt;=1")</f>
        <v>0</v>
      </c>
      <c r="T27" s="4">
        <f>COUNTIF(Q27,"&gt;=1")</f>
        <v>0</v>
      </c>
      <c r="U27" s="4">
        <f>SUM(R27+T27)</f>
        <v>0</v>
      </c>
      <c r="V27" s="4"/>
    </row>
    <row r="28" spans="1:22" x14ac:dyDescent="0.2">
      <c r="A28" s="44">
        <v>28</v>
      </c>
      <c r="B28" s="2" t="s">
        <v>12</v>
      </c>
      <c r="C28" s="22">
        <v>436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3</v>
      </c>
      <c r="N28" s="22">
        <v>384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COUNTIF(N28,"&gt;="&amp;Y50)</f>
        <v>0</v>
      </c>
      <c r="S28" s="4">
        <f>COUNTIF(N28,"&gt;="&amp;N50)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378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35</v>
      </c>
      <c r="N29" s="22">
        <v>378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COUNTIF(N29,"&gt;="&amp;Y44)</f>
        <v>0</v>
      </c>
      <c r="S29" s="4">
        <f>COUNTIF(N29,"&gt;="&amp;N44)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551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36</v>
      </c>
      <c r="N30" s="22">
        <v>367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COUNTIF(N30,"&gt;="&amp;Y42)</f>
        <v>0</v>
      </c>
      <c r="S30" s="4">
        <f>COUNTIF(N30,"&gt;="&amp;N42)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291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2" t="s">
        <v>28</v>
      </c>
      <c r="N31" s="22">
        <v>363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COUNTIF(N31,"&gt;="&amp;Y56)</f>
        <v>0</v>
      </c>
      <c r="S31" s="4">
        <f>COUNTIF(N31,"&gt;="&amp;N56)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367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4" t="s">
        <v>64</v>
      </c>
      <c r="N32" s="22">
        <v>348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COUNTIF(N32,"&gt;="&amp;Y42)</f>
        <v>0</v>
      </c>
      <c r="S32" s="4">
        <f>COUNTIF(N32,"&gt;="&amp;N42)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447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63</v>
      </c>
      <c r="N33" s="22">
        <v>291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COUNTIF(N33,"&gt;="&amp;Y46)</f>
        <v>0</v>
      </c>
      <c r="S33" s="4">
        <f>COUNTIF(N33,"&gt;="&amp;N46)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348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>
        <v>34</v>
      </c>
      <c r="M34" s="2" t="s">
        <v>41</v>
      </c>
      <c r="N34" s="22">
        <v>283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COUNTIF(N34,"&gt;="&amp;Y57)</f>
        <v>0</v>
      </c>
      <c r="S34" s="4">
        <f>COUNTIF(N34,"&gt;="&amp;N57)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269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>
        <v>35</v>
      </c>
      <c r="M35" s="4" t="s">
        <v>67</v>
      </c>
      <c r="N35" s="22">
        <v>269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560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Picks!I113</f>
        <v>Mopar 10</v>
      </c>
      <c r="D1" s="38">
        <f>Picks!J113</f>
        <v>6</v>
      </c>
      <c r="E1" s="57">
        <f>Picks!K113</f>
        <v>4</v>
      </c>
      <c r="F1" s="35">
        <f>Picks!J123</f>
        <v>4866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Picks!A113</f>
        <v>Shed Trannies</v>
      </c>
      <c r="D2" s="38">
        <f>Picks!B113</f>
        <v>5</v>
      </c>
      <c r="E2" s="57">
        <f>Picks!C113</f>
        <v>4</v>
      </c>
      <c r="F2" s="35">
        <f>Picks!B123</f>
        <v>4816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Picks!A85</f>
        <v>Dale Is Cool</v>
      </c>
      <c r="D3" s="38">
        <f>Picks!B85</f>
        <v>5</v>
      </c>
      <c r="E3" s="57">
        <f>Picks!C85</f>
        <v>5</v>
      </c>
      <c r="F3" s="35">
        <f>Picks!B95</f>
        <v>4753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20" t="str">
        <f>Picks!I225</f>
        <v>Past Champ</v>
      </c>
      <c r="D4" s="39">
        <f>Picks!J225</f>
        <v>5</v>
      </c>
      <c r="E4" s="58">
        <f>Picks!K225</f>
        <v>4</v>
      </c>
      <c r="F4" s="52">
        <f>Picks!J235</f>
        <v>4746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84" t="str">
        <f>Picks!E169</f>
        <v>MJW #2</v>
      </c>
      <c r="D5" s="38">
        <f>Picks!F169</f>
        <v>5</v>
      </c>
      <c r="E5" s="57">
        <f>Picks!G169</f>
        <v>3</v>
      </c>
      <c r="F5" s="35">
        <f>Picks!F179</f>
        <v>4694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Picks!M295</f>
        <v>Grip It &amp; Rip It</v>
      </c>
      <c r="D6" s="38">
        <f>Picks!N295</f>
        <v>6</v>
      </c>
      <c r="E6" s="57">
        <f>Picks!O295</f>
        <v>5</v>
      </c>
      <c r="F6" s="35">
        <f>Picks!N305</f>
        <v>4687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84" t="str">
        <f>Picks!M99</f>
        <v>Bristol Baby</v>
      </c>
      <c r="D7" s="38">
        <f>Picks!N99</f>
        <v>5</v>
      </c>
      <c r="E7" s="57">
        <f>Picks!O99</f>
        <v>4</v>
      </c>
      <c r="F7" s="35">
        <f>Picks!N109</f>
        <v>4671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20" t="str">
        <f>Picks!E225</f>
        <v>Gaylene</v>
      </c>
      <c r="D8" s="39">
        <f>Picks!F225</f>
        <v>5</v>
      </c>
      <c r="E8" s="58">
        <f>Picks!G225</f>
        <v>3</v>
      </c>
      <c r="F8" s="52">
        <f>Picks!F235</f>
        <v>4648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20" t="str">
        <f>Picks!M197</f>
        <v>Cross 76</v>
      </c>
      <c r="D9" s="39">
        <f>Picks!N197</f>
        <v>6</v>
      </c>
      <c r="E9" s="58">
        <f>Picks!O197</f>
        <v>6</v>
      </c>
      <c r="F9" s="35">
        <f>Picks!N207</f>
        <v>4642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Picks!M309</f>
        <v>Bugs Yum!</v>
      </c>
      <c r="D10" s="38">
        <f>Picks!N309</f>
        <v>6</v>
      </c>
      <c r="E10" s="57">
        <f>Picks!O309</f>
        <v>4</v>
      </c>
      <c r="F10" s="35">
        <f>Picks!N319</f>
        <v>4638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Picks!I85</f>
        <v>Shake N Bake 1</v>
      </c>
      <c r="D11" s="38">
        <f>Picks!J85</f>
        <v>5</v>
      </c>
      <c r="E11" s="57">
        <f>Picks!K85</f>
        <v>3</v>
      </c>
      <c r="F11" s="35">
        <f>Picks!J95</f>
        <v>4636</v>
      </c>
      <c r="G11" s="100">
        <v>25</v>
      </c>
    </row>
    <row r="12" spans="1:9" ht="16.5" customHeight="1" x14ac:dyDescent="0.2">
      <c r="B12" s="20">
        <v>12</v>
      </c>
      <c r="C12" s="84" t="str">
        <f>Picks!M57</f>
        <v>Roadtrip</v>
      </c>
      <c r="D12" s="38">
        <f>Picks!N57</f>
        <v>5</v>
      </c>
      <c r="E12" s="57">
        <f>Picks!O57</f>
        <v>3</v>
      </c>
      <c r="F12" s="35">
        <f>Picks!N67</f>
        <v>4634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Picks!M127</f>
        <v>Chicken Dinner</v>
      </c>
      <c r="D13" s="38">
        <f>Picks!N127</f>
        <v>6</v>
      </c>
      <c r="E13" s="57">
        <f>Picks!O127</f>
        <v>5</v>
      </c>
      <c r="F13" s="35">
        <f>Picks!N137</f>
        <v>4631</v>
      </c>
      <c r="G13" s="100">
        <v>25</v>
      </c>
    </row>
    <row r="14" spans="1:9" ht="16.5" customHeight="1" x14ac:dyDescent="0.2">
      <c r="B14" s="20">
        <v>14</v>
      </c>
      <c r="C14" s="84" t="str">
        <f>Picks!E15</f>
        <v>Master of Reality</v>
      </c>
      <c r="D14" s="38">
        <f>Picks!F15</f>
        <v>5</v>
      </c>
      <c r="E14" s="57">
        <f>Picks!G15</f>
        <v>5</v>
      </c>
      <c r="F14" s="35">
        <f>Picks!F25</f>
        <v>4626</v>
      </c>
      <c r="G14" s="100">
        <v>25</v>
      </c>
    </row>
    <row r="15" spans="1:9" ht="16.5" customHeight="1" x14ac:dyDescent="0.2">
      <c r="B15" s="20">
        <v>15</v>
      </c>
      <c r="C15" s="84" t="str">
        <f>Picks!A351</f>
        <v>Need for Speed</v>
      </c>
      <c r="D15" s="97">
        <f>Picks!B351</f>
        <v>5</v>
      </c>
      <c r="E15" s="57">
        <f>Picks!C351</f>
        <v>5</v>
      </c>
      <c r="F15" s="35">
        <f>Picks!B361</f>
        <v>4621</v>
      </c>
      <c r="G15" s="100">
        <v>25</v>
      </c>
    </row>
    <row r="16" spans="1:9" ht="16.5" customHeight="1" x14ac:dyDescent="0.2">
      <c r="B16" s="20">
        <v>16</v>
      </c>
      <c r="C16" s="84" t="str">
        <f>Picks!M351</f>
        <v>House Money</v>
      </c>
      <c r="D16" s="97">
        <f>Picks!N351</f>
        <v>5</v>
      </c>
      <c r="E16" s="57">
        <f>Picks!O351</f>
        <v>4</v>
      </c>
      <c r="F16" s="35">
        <f>Picks!N361</f>
        <v>4620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Picks!A71</f>
        <v>T &amp; C</v>
      </c>
      <c r="D17" s="38">
        <f>Picks!B71</f>
        <v>5</v>
      </c>
      <c r="E17" s="57">
        <f>Picks!C71</f>
        <v>5</v>
      </c>
      <c r="F17" s="35">
        <f>Picks!B81</f>
        <v>4614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Picks!I1</f>
        <v>Intimidator [3]</v>
      </c>
      <c r="D18" s="38">
        <f>Picks!J1</f>
        <v>5</v>
      </c>
      <c r="E18" s="57">
        <f>Picks!K1</f>
        <v>4</v>
      </c>
      <c r="F18" s="35">
        <f>Picks!J11</f>
        <v>4599</v>
      </c>
      <c r="G18" s="100">
        <v>25</v>
      </c>
      <c r="I18" s="69"/>
    </row>
    <row r="19" spans="1:9" ht="16.5" customHeight="1" x14ac:dyDescent="0.2">
      <c r="B19" s="20">
        <v>19</v>
      </c>
      <c r="C19" s="20" t="str">
        <f>Picks!A225</f>
        <v>Vegas Baby</v>
      </c>
      <c r="D19" s="39">
        <f>Picks!B225</f>
        <v>5</v>
      </c>
      <c r="E19" s="58">
        <f>Picks!C225</f>
        <v>5</v>
      </c>
      <c r="F19" s="52">
        <f>Picks!B235</f>
        <v>4596</v>
      </c>
      <c r="G19" s="100">
        <v>25</v>
      </c>
    </row>
    <row r="20" spans="1:9" ht="16.5" customHeight="1" x14ac:dyDescent="0.2">
      <c r="B20" s="20">
        <v>20</v>
      </c>
      <c r="C20" s="84" t="str">
        <f>Picks!M43</f>
        <v>Bird Flipper</v>
      </c>
      <c r="D20" s="38">
        <f>Picks!N43</f>
        <v>6</v>
      </c>
      <c r="E20" s="57">
        <f>Picks!O43</f>
        <v>4</v>
      </c>
      <c r="F20" s="35">
        <f>Picks!N53</f>
        <v>4589</v>
      </c>
      <c r="G20" s="100">
        <v>25</v>
      </c>
    </row>
    <row r="21" spans="1:9" ht="16.5" customHeight="1" x14ac:dyDescent="0.2">
      <c r="B21" s="20">
        <v>21</v>
      </c>
      <c r="C21" s="84" t="str">
        <f>Picks!E183</f>
        <v>Pockey</v>
      </c>
      <c r="D21" s="38">
        <f>Picks!F183</f>
        <v>5</v>
      </c>
      <c r="E21" s="57">
        <f>Picks!G183</f>
        <v>5</v>
      </c>
      <c r="F21" s="35">
        <f>Picks!F193</f>
        <v>4586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20" t="str">
        <f>Picks!M225</f>
        <v>Dale #1</v>
      </c>
      <c r="D22" s="39">
        <f>Picks!N225</f>
        <v>5</v>
      </c>
      <c r="E22" s="58">
        <f>Picks!O225</f>
        <v>5</v>
      </c>
      <c r="F22" s="52">
        <f>Picks!N235</f>
        <v>4585</v>
      </c>
      <c r="G22" s="100">
        <v>25</v>
      </c>
    </row>
    <row r="23" spans="1:9" ht="16.5" customHeight="1" x14ac:dyDescent="0.2">
      <c r="B23" s="20">
        <v>23</v>
      </c>
      <c r="C23" s="84" t="str">
        <f>Picks!E239</f>
        <v>Piston #1</v>
      </c>
      <c r="D23" s="38">
        <f>Picks!F239</f>
        <v>5</v>
      </c>
      <c r="E23" s="57">
        <f>Picks!G239</f>
        <v>4</v>
      </c>
      <c r="F23" s="35">
        <f>Picks!F249</f>
        <v>4582</v>
      </c>
      <c r="G23" s="100">
        <v>25</v>
      </c>
    </row>
    <row r="24" spans="1:9" ht="16.5" customHeight="1" x14ac:dyDescent="0.2">
      <c r="B24" s="20">
        <v>24</v>
      </c>
      <c r="C24" s="84" t="str">
        <f>Picks!I295</f>
        <v>Mom's Taxi</v>
      </c>
      <c r="D24" s="38">
        <f>Picks!J295</f>
        <v>6</v>
      </c>
      <c r="E24" s="57">
        <f>Picks!K295</f>
        <v>5</v>
      </c>
      <c r="F24" s="35">
        <f>Picks!J305</f>
        <v>4577</v>
      </c>
      <c r="G24" s="100">
        <v>25</v>
      </c>
    </row>
    <row r="25" spans="1:9" ht="16.5" customHeight="1" x14ac:dyDescent="0.2">
      <c r="B25" s="20">
        <v>25</v>
      </c>
      <c r="C25" s="84" t="str">
        <f>Picks!M155</f>
        <v>Rum Runner</v>
      </c>
      <c r="D25" s="38">
        <f>Picks!N155</f>
        <v>6</v>
      </c>
      <c r="E25" s="57">
        <f>Picks!O155</f>
        <v>5</v>
      </c>
      <c r="F25" s="35">
        <f>Picks!N165</f>
        <v>4573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Picks!I281</f>
        <v>MooseWala</v>
      </c>
      <c r="D26" s="38">
        <f>Picks!J281</f>
        <v>4</v>
      </c>
      <c r="E26" s="57">
        <f>Picks!K281</f>
        <v>3</v>
      </c>
      <c r="F26" s="35">
        <f>Picks!J291</f>
        <v>4572</v>
      </c>
      <c r="G26" s="100">
        <v>25</v>
      </c>
    </row>
    <row r="27" spans="1:9" ht="16.5" customHeight="1" x14ac:dyDescent="0.2">
      <c r="B27" s="20">
        <v>27</v>
      </c>
      <c r="C27" s="84" t="str">
        <f>Picks!M15</f>
        <v>Technical Ecstasy</v>
      </c>
      <c r="D27" s="38">
        <f>Picks!N15</f>
        <v>5</v>
      </c>
      <c r="E27" s="57">
        <f>Picks!O15</f>
        <v>4</v>
      </c>
      <c r="F27" s="35">
        <f>Picks!N25</f>
        <v>4561</v>
      </c>
      <c r="G27" s="100">
        <v>25</v>
      </c>
    </row>
    <row r="28" spans="1:9" ht="16.5" customHeight="1" x14ac:dyDescent="0.2">
      <c r="B28" s="20">
        <v>28</v>
      </c>
      <c r="C28" s="84" t="str">
        <f>Picks!I183</f>
        <v>Putt Putt</v>
      </c>
      <c r="D28" s="38">
        <f>Picks!J183</f>
        <v>6</v>
      </c>
      <c r="E28" s="57">
        <f>Picks!K183</f>
        <v>6</v>
      </c>
      <c r="F28" s="35">
        <f>Picks!J193</f>
        <v>4558</v>
      </c>
      <c r="G28" s="100">
        <v>25</v>
      </c>
    </row>
    <row r="29" spans="1:9" ht="16.5" customHeight="1" x14ac:dyDescent="0.2">
      <c r="B29" s="20">
        <v>29</v>
      </c>
      <c r="C29" s="84" t="str">
        <f>Picks!A155</f>
        <v>MFM 25</v>
      </c>
      <c r="D29" s="38">
        <f>Picks!B155</f>
        <v>4</v>
      </c>
      <c r="E29" s="57">
        <f>Picks!C155</f>
        <v>4</v>
      </c>
      <c r="F29" s="35">
        <f>Picks!B165</f>
        <v>4557</v>
      </c>
      <c r="G29" s="100">
        <v>25</v>
      </c>
    </row>
    <row r="30" spans="1:9" ht="16.5" customHeight="1" x14ac:dyDescent="0.2">
      <c r="B30" s="20">
        <v>30</v>
      </c>
      <c r="C30" s="84" t="str">
        <f>Picks!A169</f>
        <v>MJW #1</v>
      </c>
      <c r="D30" s="38">
        <f>Picks!B169</f>
        <v>5</v>
      </c>
      <c r="E30" s="57">
        <f>Picks!C169</f>
        <v>5</v>
      </c>
      <c r="F30" s="35">
        <f>Picks!B179</f>
        <v>4540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Picks!M1</f>
        <v>Vapor Trail</v>
      </c>
      <c r="D31" s="38">
        <f>Picks!N1</f>
        <v>5</v>
      </c>
      <c r="E31" s="57">
        <f>Picks!O1</f>
        <v>4</v>
      </c>
      <c r="F31" s="35">
        <f>Picks!N11</f>
        <v>4535</v>
      </c>
      <c r="G31" s="100">
        <v>25</v>
      </c>
    </row>
    <row r="32" spans="1:9" ht="16.5" customHeight="1" x14ac:dyDescent="0.2">
      <c r="B32" s="20">
        <v>32</v>
      </c>
      <c r="C32" s="84" t="str">
        <f>Picks!E1</f>
        <v>Cat in the Hat</v>
      </c>
      <c r="D32" s="38">
        <f>Picks!F1</f>
        <v>5</v>
      </c>
      <c r="E32" s="57">
        <f>Picks!G1</f>
        <v>3</v>
      </c>
      <c r="F32" s="35">
        <f>Picks!F11</f>
        <v>4532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Picks!I351</f>
        <v>DBC</v>
      </c>
      <c r="D33" s="97">
        <f>Picks!J351</f>
        <v>7</v>
      </c>
      <c r="E33" s="57">
        <f>Picks!K351</f>
        <v>5</v>
      </c>
      <c r="F33" s="35">
        <f>Picks!J361</f>
        <v>4527</v>
      </c>
      <c r="G33" s="100">
        <v>25</v>
      </c>
    </row>
    <row r="34" spans="1:9" ht="16.5" customHeight="1" x14ac:dyDescent="0.2">
      <c r="B34" s="20">
        <v>34</v>
      </c>
      <c r="C34" s="84" t="str">
        <f>Picks!M267</f>
        <v>The Wolf</v>
      </c>
      <c r="D34" s="38">
        <f>Picks!N267</f>
        <v>6</v>
      </c>
      <c r="E34" s="57">
        <f>Picks!O267</f>
        <v>6</v>
      </c>
      <c r="F34" s="35">
        <f>Picks!N277</f>
        <v>4526</v>
      </c>
      <c r="G34" s="100">
        <v>25</v>
      </c>
    </row>
    <row r="35" spans="1:9" ht="16.5" customHeight="1" x14ac:dyDescent="0.2">
      <c r="B35" s="20">
        <v>35</v>
      </c>
      <c r="C35" s="84" t="str">
        <f>Picks!M113</f>
        <v>Team Stoner</v>
      </c>
      <c r="D35" s="38">
        <f>Picks!N113</f>
        <v>5</v>
      </c>
      <c r="E35" s="57">
        <f>Picks!O113</f>
        <v>4</v>
      </c>
      <c r="F35" s="35">
        <f>Picks!N123</f>
        <v>4519</v>
      </c>
      <c r="G35" s="100">
        <v>25</v>
      </c>
    </row>
    <row r="36" spans="1:9" ht="16.5" customHeight="1" x14ac:dyDescent="0.2">
      <c r="B36" s="20">
        <v>36</v>
      </c>
      <c r="C36" s="84" t="str">
        <f>Picks!E281</f>
        <v>Gashole</v>
      </c>
      <c r="D36" s="38">
        <f>Picks!F281</f>
        <v>7</v>
      </c>
      <c r="E36" s="57">
        <f>Picks!G281</f>
        <v>7</v>
      </c>
      <c r="F36" s="35">
        <f>Picks!F291</f>
        <v>4518</v>
      </c>
      <c r="G36" s="100">
        <v>25</v>
      </c>
    </row>
    <row r="37" spans="1:9" ht="16.5" customHeight="1" x14ac:dyDescent="0.2">
      <c r="B37" s="20">
        <v>37</v>
      </c>
      <c r="C37" s="84" t="str">
        <f>Picks!E113</f>
        <v>Bralis Masa</v>
      </c>
      <c r="D37" s="38">
        <f>Picks!F113</f>
        <v>4</v>
      </c>
      <c r="E37" s="57">
        <f>Picks!G113</f>
        <v>3</v>
      </c>
      <c r="F37" s="35">
        <f>Picks!F123</f>
        <v>4518</v>
      </c>
      <c r="G37" s="100">
        <v>25</v>
      </c>
    </row>
    <row r="38" spans="1:9" ht="16.5" customHeight="1" x14ac:dyDescent="0.2">
      <c r="B38" s="20">
        <v>38</v>
      </c>
      <c r="C38" s="84" t="str">
        <f>Picks!I141</f>
        <v>Duke &amp; Opa</v>
      </c>
      <c r="D38" s="38">
        <f>Picks!J141</f>
        <v>6</v>
      </c>
      <c r="E38" s="57">
        <f>Picks!K141</f>
        <v>4</v>
      </c>
      <c r="F38" s="35">
        <f>Picks!J151</f>
        <v>4513</v>
      </c>
      <c r="G38" s="100">
        <v>25</v>
      </c>
    </row>
    <row r="39" spans="1:9" ht="16.5" customHeight="1" x14ac:dyDescent="0.2">
      <c r="B39" s="20">
        <v>39</v>
      </c>
      <c r="C39" s="84" t="str">
        <f>Picks!I323</f>
        <v>36 Ford</v>
      </c>
      <c r="D39" s="97">
        <f>Picks!J323</f>
        <v>5</v>
      </c>
      <c r="E39" s="57">
        <f>Picks!K323</f>
        <v>4</v>
      </c>
      <c r="F39" s="35">
        <f>Picks!J333</f>
        <v>4513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Picks!A183</f>
        <v>Lockpicker</v>
      </c>
      <c r="D40" s="38">
        <f>Picks!B183</f>
        <v>5</v>
      </c>
      <c r="E40" s="57">
        <f>Picks!C183</f>
        <v>5</v>
      </c>
      <c r="F40" s="35">
        <f>Picks!B193</f>
        <v>4506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Picks!A295</f>
        <v>Suzuki</v>
      </c>
      <c r="D41" s="38">
        <f>Picks!B295</f>
        <v>5</v>
      </c>
      <c r="E41" s="57">
        <f>Picks!C295</f>
        <v>2</v>
      </c>
      <c r="F41" s="35">
        <f>Picks!B305</f>
        <v>4488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Picks!E71</f>
        <v>Hot Wheels</v>
      </c>
      <c r="D42" s="38">
        <f>Picks!F71</f>
        <v>4</v>
      </c>
      <c r="E42" s="57">
        <f>Picks!G71</f>
        <v>4</v>
      </c>
      <c r="F42" s="35">
        <f>Picks!F81</f>
        <v>4479</v>
      </c>
      <c r="G42" s="100">
        <v>25</v>
      </c>
    </row>
    <row r="43" spans="1:9" ht="16.5" customHeight="1" x14ac:dyDescent="0.2">
      <c r="B43" s="20">
        <v>43</v>
      </c>
      <c r="C43" s="84" t="str">
        <f>Picks!I29</f>
        <v>Autodraft</v>
      </c>
      <c r="D43" s="38">
        <f>Picks!J29</f>
        <v>6</v>
      </c>
      <c r="E43" s="57">
        <f>Picks!K29</f>
        <v>6</v>
      </c>
      <c r="F43" s="35">
        <f>Picks!J39</f>
        <v>4475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Picks!I99</f>
        <v>Crossover Racing</v>
      </c>
      <c r="D44" s="38">
        <f>Picks!J99</f>
        <v>5</v>
      </c>
      <c r="E44" s="57">
        <f>Picks!K99</f>
        <v>3</v>
      </c>
      <c r="F44" s="35">
        <f>Picks!J109</f>
        <v>4471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Picks!E267</f>
        <v>351 Cleveland</v>
      </c>
      <c r="D45" s="38">
        <f>Picks!F267</f>
        <v>5</v>
      </c>
      <c r="E45" s="57">
        <f>Picks!G267</f>
        <v>5</v>
      </c>
      <c r="F45" s="35">
        <f>Picks!F277</f>
        <v>4470</v>
      </c>
      <c r="G45" s="100">
        <v>25</v>
      </c>
    </row>
    <row r="46" spans="1:9" ht="16.5" customHeight="1" x14ac:dyDescent="0.2">
      <c r="B46" s="20">
        <v>46</v>
      </c>
      <c r="C46" s="84" t="str">
        <f>Picks!I127</f>
        <v>Brantley &amp; Opa</v>
      </c>
      <c r="D46" s="38">
        <f>Picks!J127</f>
        <v>5</v>
      </c>
      <c r="E46" s="57">
        <f>Picks!K127</f>
        <v>5</v>
      </c>
      <c r="F46" s="35">
        <f>Picks!J137</f>
        <v>4456</v>
      </c>
      <c r="G46" s="100">
        <v>25</v>
      </c>
    </row>
    <row r="47" spans="1:9" ht="16.5" customHeight="1" x14ac:dyDescent="0.2">
      <c r="B47" s="20">
        <v>47</v>
      </c>
      <c r="C47" s="84" t="str">
        <f>Picks!E99</f>
        <v>Powerhouse</v>
      </c>
      <c r="D47" s="38">
        <f>Picks!F99</f>
        <v>6</v>
      </c>
      <c r="E47" s="57">
        <f>Picks!G99</f>
        <v>5</v>
      </c>
      <c r="F47" s="35">
        <f>Picks!F109</f>
        <v>4449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Picks!A253</f>
        <v>W F O</v>
      </c>
      <c r="D48" s="38">
        <f>Picks!B253</f>
        <v>5</v>
      </c>
      <c r="E48" s="57">
        <f>Picks!C253</f>
        <v>4</v>
      </c>
      <c r="F48" s="35">
        <f>Picks!B263</f>
        <v>4443</v>
      </c>
      <c r="G48" s="100">
        <v>25</v>
      </c>
    </row>
    <row r="49" spans="1:9" ht="16.5" customHeight="1" x14ac:dyDescent="0.2">
      <c r="B49" s="20">
        <v>49</v>
      </c>
      <c r="C49" s="84" t="str">
        <f>Picks!A127</f>
        <v>B+D</v>
      </c>
      <c r="D49" s="38">
        <f>Picks!B127</f>
        <v>5</v>
      </c>
      <c r="E49" s="57">
        <f>Picks!C127</f>
        <v>4</v>
      </c>
      <c r="F49" s="35">
        <f>Picks!B137</f>
        <v>4430</v>
      </c>
      <c r="G49" s="100">
        <v>25</v>
      </c>
    </row>
    <row r="50" spans="1:9" ht="16.5" customHeight="1" x14ac:dyDescent="0.2">
      <c r="B50" s="20">
        <v>50</v>
      </c>
      <c r="C50" s="84" t="str">
        <f>Picks!I239</f>
        <v>In the Fence</v>
      </c>
      <c r="D50" s="38">
        <f>Picks!J239</f>
        <v>4</v>
      </c>
      <c r="E50" s="57">
        <f>Picks!K239</f>
        <v>4</v>
      </c>
      <c r="F50" s="35">
        <f>Picks!J249</f>
        <v>4430</v>
      </c>
      <c r="G50" s="100">
        <v>25</v>
      </c>
    </row>
    <row r="51" spans="1:9" ht="16.5" customHeight="1" x14ac:dyDescent="0.2">
      <c r="B51" s="20">
        <v>51</v>
      </c>
      <c r="C51" s="84" t="str">
        <f>Picks!A239</f>
        <v>IROC "Z"</v>
      </c>
      <c r="D51" s="38">
        <f>Picks!B239</f>
        <v>6</v>
      </c>
      <c r="E51" s="57">
        <f>Picks!C239</f>
        <v>5</v>
      </c>
      <c r="F51" s="35">
        <f>Picks!B249</f>
        <v>4429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Picks!E309</f>
        <v>Destroyer</v>
      </c>
      <c r="D52" s="38">
        <f>Picks!F309</f>
        <v>6</v>
      </c>
      <c r="E52" s="57">
        <f>Picks!G309</f>
        <v>5</v>
      </c>
      <c r="F52" s="35">
        <f>Picks!F319</f>
        <v>4412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Picks!M85</f>
        <v>Shake N Bake 2</v>
      </c>
      <c r="D53" s="38">
        <f>Picks!N85</f>
        <v>4</v>
      </c>
      <c r="E53" s="57">
        <f>Picks!O85</f>
        <v>3</v>
      </c>
      <c r="F53" s="35">
        <f>Picks!N95</f>
        <v>4401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Picks!A281</f>
        <v>Unsafe at any Speed</v>
      </c>
      <c r="D54" s="38">
        <f>Picks!B281</f>
        <v>6</v>
      </c>
      <c r="E54" s="57">
        <f>Picks!C281</f>
        <v>6</v>
      </c>
      <c r="F54" s="35">
        <f>Picks!B291</f>
        <v>4400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20" t="str">
        <f>Picks!A211</f>
        <v>TNT Racing #1</v>
      </c>
      <c r="D55" s="39">
        <f>Picks!B211</f>
        <v>6</v>
      </c>
      <c r="E55" s="58">
        <f>Picks!C211</f>
        <v>6</v>
      </c>
      <c r="F55" s="35">
        <f>Picks!B221</f>
        <v>4394</v>
      </c>
      <c r="G55" s="100">
        <v>25</v>
      </c>
    </row>
    <row r="56" spans="1:9" ht="16.5" customHeight="1" x14ac:dyDescent="0.2">
      <c r="B56" s="20">
        <v>56</v>
      </c>
      <c r="C56" s="84" t="str">
        <f>Picks!E29</f>
        <v>Go Habs Go</v>
      </c>
      <c r="D56" s="38">
        <f>Picks!F29</f>
        <v>6</v>
      </c>
      <c r="E56" s="57">
        <f>Picks!G29</f>
        <v>6</v>
      </c>
      <c r="F56" s="35">
        <f>Picks!F39</f>
        <v>4393</v>
      </c>
      <c r="G56" s="100">
        <v>25</v>
      </c>
    </row>
    <row r="57" spans="1:9" ht="16.5" customHeight="1" x14ac:dyDescent="0.2">
      <c r="B57" s="20">
        <v>57</v>
      </c>
      <c r="C57" s="20" t="str">
        <f>Picks!I211</f>
        <v>TNT Racing #3</v>
      </c>
      <c r="D57" s="39">
        <f>Picks!J211</f>
        <v>5</v>
      </c>
      <c r="E57" s="58">
        <f>Picks!K211</f>
        <v>4</v>
      </c>
      <c r="F57" s="35">
        <f>Picks!J221</f>
        <v>4390</v>
      </c>
      <c r="G57" s="100">
        <v>25</v>
      </c>
    </row>
    <row r="58" spans="1:9" ht="16.5" customHeight="1" x14ac:dyDescent="0.2">
      <c r="B58" s="20">
        <v>58</v>
      </c>
      <c r="C58" s="84" t="str">
        <f>Picks!E295</f>
        <v>Lexi</v>
      </c>
      <c r="D58" s="38">
        <f>Picks!F295</f>
        <v>5</v>
      </c>
      <c r="E58" s="57">
        <f>Picks!G295</f>
        <v>5</v>
      </c>
      <c r="F58" s="35">
        <f>Picks!F305</f>
        <v>4382</v>
      </c>
      <c r="G58" s="100">
        <v>25</v>
      </c>
    </row>
    <row r="59" spans="1:9" ht="16.5" customHeight="1" x14ac:dyDescent="0.2">
      <c r="B59" s="20">
        <v>59</v>
      </c>
      <c r="C59" s="84" t="str">
        <f>Picks!A267</f>
        <v>C-Dub</v>
      </c>
      <c r="D59" s="38">
        <f>Picks!B267</f>
        <v>4</v>
      </c>
      <c r="E59" s="57">
        <f>Picks!C267</f>
        <v>4</v>
      </c>
      <c r="F59" s="35">
        <f>Picks!B277</f>
        <v>4377</v>
      </c>
      <c r="G59" s="100">
        <v>25</v>
      </c>
    </row>
    <row r="60" spans="1:9" ht="16.5" customHeight="1" x14ac:dyDescent="0.2">
      <c r="B60" s="20">
        <v>60</v>
      </c>
      <c r="C60" s="84" t="str">
        <f>Picks!I43</f>
        <v>Domestic Godess</v>
      </c>
      <c r="D60" s="38">
        <f>Picks!J43</f>
        <v>5</v>
      </c>
      <c r="E60" s="57">
        <f>Picks!K43</f>
        <v>5</v>
      </c>
      <c r="F60" s="35">
        <f>Picks!J53</f>
        <v>4376</v>
      </c>
      <c r="G60" s="100">
        <v>25</v>
      </c>
    </row>
    <row r="61" spans="1:9" ht="16.5" customHeight="1" x14ac:dyDescent="0.2">
      <c r="B61" s="20">
        <v>61</v>
      </c>
      <c r="C61" s="84" t="str">
        <f>Picks!E43</f>
        <v>Dirty Bird</v>
      </c>
      <c r="D61" s="38">
        <f>Picks!F43</f>
        <v>6</v>
      </c>
      <c r="E61" s="57">
        <f>Picks!G43</f>
        <v>4</v>
      </c>
      <c r="F61" s="35">
        <f>Picks!F53</f>
        <v>4361</v>
      </c>
      <c r="G61" s="100">
        <v>25</v>
      </c>
    </row>
    <row r="62" spans="1:9" ht="16.5" customHeight="1" x14ac:dyDescent="0.2">
      <c r="B62" s="20">
        <v>62</v>
      </c>
      <c r="C62" s="84" t="str">
        <f>Picks!A57</f>
        <v>Loca</v>
      </c>
      <c r="D62" s="38">
        <f>Picks!B57</f>
        <v>6</v>
      </c>
      <c r="E62" s="57">
        <f>Picks!C57</f>
        <v>6</v>
      </c>
      <c r="F62" s="35">
        <f>Picks!B67</f>
        <v>4358</v>
      </c>
      <c r="G62" s="100">
        <v>25</v>
      </c>
    </row>
    <row r="63" spans="1:9" ht="16.5" customHeight="1" x14ac:dyDescent="0.2">
      <c r="B63" s="20">
        <v>63</v>
      </c>
      <c r="C63" s="84" t="str">
        <f>Picks!I267</f>
        <v>The Gimp</v>
      </c>
      <c r="D63" s="38">
        <f>Picks!J267</f>
        <v>6</v>
      </c>
      <c r="E63" s="57">
        <f>Picks!K267</f>
        <v>5</v>
      </c>
      <c r="F63" s="35">
        <f>Picks!J277</f>
        <v>4352</v>
      </c>
      <c r="G63" s="100">
        <v>25</v>
      </c>
    </row>
    <row r="64" spans="1:9" ht="16.5" customHeight="1" x14ac:dyDescent="0.2">
      <c r="B64" s="20">
        <v>64</v>
      </c>
      <c r="C64" s="84" t="str">
        <f>Picks!I337</f>
        <v>Solo</v>
      </c>
      <c r="D64" s="97">
        <f>Picks!J337</f>
        <v>5</v>
      </c>
      <c r="E64" s="57">
        <f>Picks!K337</f>
        <v>4</v>
      </c>
      <c r="F64" s="35">
        <f>Picks!J347</f>
        <v>4350</v>
      </c>
      <c r="G64" s="100">
        <v>25</v>
      </c>
    </row>
    <row r="65" spans="1:8" ht="16.5" customHeight="1" x14ac:dyDescent="0.2">
      <c r="B65" s="20">
        <v>65</v>
      </c>
      <c r="C65" s="84" t="str">
        <f>Picks!M169</f>
        <v>A &amp; R Racing</v>
      </c>
      <c r="D65" s="38">
        <f>Picks!N169</f>
        <v>5</v>
      </c>
      <c r="E65" s="57">
        <f>Picks!O169</f>
        <v>5</v>
      </c>
      <c r="F65" s="35">
        <f>Picks!N179</f>
        <v>4342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Picks!A141</f>
        <v>Corky</v>
      </c>
      <c r="D66" s="38">
        <f>Picks!B141</f>
        <v>6</v>
      </c>
      <c r="E66" s="57">
        <f>Picks!C141</f>
        <v>6</v>
      </c>
      <c r="F66" s="35">
        <f>Picks!B151</f>
        <v>4341</v>
      </c>
      <c r="G66" s="100">
        <v>25</v>
      </c>
    </row>
    <row r="67" spans="1:8" ht="16.5" customHeight="1" x14ac:dyDescent="0.2">
      <c r="B67" s="20">
        <v>67</v>
      </c>
      <c r="C67" s="84" t="str">
        <f>Picks!E323</f>
        <v>23 Telluride</v>
      </c>
      <c r="D67" s="97">
        <f>Picks!F323</f>
        <v>4</v>
      </c>
      <c r="E67" s="57">
        <f>Picks!G323</f>
        <v>4</v>
      </c>
      <c r="F67" s="35">
        <f>Picks!F333</f>
        <v>4333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Picks!A15</f>
        <v>Paranoid</v>
      </c>
      <c r="D68" s="38">
        <f>Picks!B15</f>
        <v>5</v>
      </c>
      <c r="E68" s="57">
        <f>Picks!C15</f>
        <v>5</v>
      </c>
      <c r="F68" s="35">
        <f>Picks!B25</f>
        <v>4332</v>
      </c>
      <c r="G68" s="100">
        <v>25</v>
      </c>
    </row>
    <row r="69" spans="1:8" ht="16.5" customHeight="1" x14ac:dyDescent="0.2">
      <c r="B69" s="20">
        <v>69</v>
      </c>
      <c r="C69" s="84" t="str">
        <f>Picks!I15</f>
        <v>Sabotage</v>
      </c>
      <c r="D69" s="38">
        <f>Picks!J15</f>
        <v>4</v>
      </c>
      <c r="E69" s="57">
        <f>Picks!K15</f>
        <v>4</v>
      </c>
      <c r="F69" s="35">
        <f>Picks!J25</f>
        <v>4327</v>
      </c>
      <c r="G69" s="100">
        <v>25</v>
      </c>
    </row>
    <row r="70" spans="1:8" ht="16.5" customHeight="1" x14ac:dyDescent="0.2">
      <c r="B70" s="20">
        <v>70</v>
      </c>
      <c r="C70" s="84" t="str">
        <f>Picks!E337</f>
        <v>Memphis Raines</v>
      </c>
      <c r="D70" s="97">
        <f>Picks!F337</f>
        <v>5</v>
      </c>
      <c r="E70" s="57">
        <f>Picks!G337</f>
        <v>5</v>
      </c>
      <c r="F70" s="35">
        <f>Picks!F347</f>
        <v>4315</v>
      </c>
      <c r="G70" s="100">
        <v>25</v>
      </c>
    </row>
    <row r="71" spans="1:8" ht="16.5" customHeight="1" x14ac:dyDescent="0.2">
      <c r="B71" s="20">
        <v>71</v>
      </c>
      <c r="C71" s="20" t="str">
        <f>Picks!E197</f>
        <v>Cross 83-09 B</v>
      </c>
      <c r="D71" s="39">
        <f>Picks!F197</f>
        <v>5</v>
      </c>
      <c r="E71" s="58">
        <f>Picks!G197</f>
        <v>4</v>
      </c>
      <c r="F71" s="35">
        <f>Picks!F207</f>
        <v>4306</v>
      </c>
      <c r="G71" s="100">
        <v>25</v>
      </c>
    </row>
    <row r="72" spans="1:8" ht="16.5" customHeight="1" x14ac:dyDescent="0.2">
      <c r="B72" s="20">
        <v>72</v>
      </c>
      <c r="C72" s="84" t="str">
        <f>Picks!E85</f>
        <v>ZL1 Motorsports</v>
      </c>
      <c r="D72" s="38">
        <f>Picks!F85</f>
        <v>4</v>
      </c>
      <c r="E72" s="57">
        <f>Picks!G85</f>
        <v>4</v>
      </c>
      <c r="F72" s="35">
        <f>Picks!F95</f>
        <v>4295</v>
      </c>
      <c r="G72" s="100">
        <v>25</v>
      </c>
    </row>
    <row r="73" spans="1:8" ht="16.5" customHeight="1" x14ac:dyDescent="0.2">
      <c r="B73" s="20">
        <v>73</v>
      </c>
      <c r="C73" s="84" t="str">
        <f>Picks!E57</f>
        <v>Winging It</v>
      </c>
      <c r="D73" s="38">
        <f>Picks!F57</f>
        <v>4</v>
      </c>
      <c r="E73" s="57">
        <f>Picks!G57</f>
        <v>4</v>
      </c>
      <c r="F73" s="35">
        <f>Picks!F67</f>
        <v>4294</v>
      </c>
      <c r="G73" s="100">
        <v>25</v>
      </c>
    </row>
    <row r="74" spans="1:8" ht="16.5" customHeight="1" x14ac:dyDescent="0.2">
      <c r="B74" s="20">
        <v>74</v>
      </c>
      <c r="C74" s="20" t="str">
        <f>Picks!M183</f>
        <v>Team Boo</v>
      </c>
      <c r="D74" s="39">
        <f>Picks!N183</f>
        <v>3</v>
      </c>
      <c r="E74" s="58">
        <f>Picks!O183</f>
        <v>3</v>
      </c>
      <c r="F74" s="35">
        <f>Picks!N193</f>
        <v>4294</v>
      </c>
      <c r="G74" s="100">
        <v>25</v>
      </c>
      <c r="H74" s="65"/>
    </row>
    <row r="75" spans="1:8" ht="16.5" customHeight="1" x14ac:dyDescent="0.2">
      <c r="B75" s="20">
        <v>75</v>
      </c>
      <c r="C75" s="20" t="str">
        <f>Picks!I197</f>
        <v>Cross 09 A</v>
      </c>
      <c r="D75" s="39">
        <f>Picks!J197</f>
        <v>4</v>
      </c>
      <c r="E75" s="58">
        <f>Picks!K197</f>
        <v>4</v>
      </c>
      <c r="F75" s="35">
        <f>Picks!J207</f>
        <v>4276</v>
      </c>
      <c r="G75" s="100">
        <v>25</v>
      </c>
    </row>
    <row r="76" spans="1:8" ht="16.5" customHeight="1" x14ac:dyDescent="0.2">
      <c r="B76" s="20">
        <v>76</v>
      </c>
      <c r="C76" s="84" t="str">
        <f>Picks!A1</f>
        <v>Paul Kennedy</v>
      </c>
      <c r="D76" s="38">
        <f>Picks!B1</f>
        <v>5</v>
      </c>
      <c r="E76" s="57">
        <f>Picks!C1</f>
        <v>5</v>
      </c>
      <c r="F76" s="35">
        <f>Picks!B11</f>
        <v>4269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Picks!M71</f>
        <v>TAZ</v>
      </c>
      <c r="D77" s="38">
        <f>Picks!N71</f>
        <v>4</v>
      </c>
      <c r="E77" s="57">
        <f>Picks!O71</f>
        <v>2</v>
      </c>
      <c r="F77" s="35">
        <f>Picks!N81</f>
        <v>4253</v>
      </c>
      <c r="G77" s="100">
        <v>25</v>
      </c>
    </row>
    <row r="78" spans="1:8" ht="16.5" customHeight="1" x14ac:dyDescent="0.2">
      <c r="B78" s="20">
        <v>78</v>
      </c>
      <c r="C78" s="84" t="str">
        <f>Picks!I155</f>
        <v>Roundabout Cowboys</v>
      </c>
      <c r="D78" s="38">
        <f>Picks!J155</f>
        <v>5</v>
      </c>
      <c r="E78" s="57">
        <f>Picks!K155</f>
        <v>4</v>
      </c>
      <c r="F78" s="35">
        <f>Picks!J165</f>
        <v>4246</v>
      </c>
      <c r="G78" s="100">
        <v>25</v>
      </c>
    </row>
    <row r="79" spans="1:8" ht="16.5" customHeight="1" x14ac:dyDescent="0.2">
      <c r="B79" s="20">
        <v>79</v>
      </c>
      <c r="C79" s="20" t="str">
        <f>Picks!E211</f>
        <v>TNT Racing #2</v>
      </c>
      <c r="D79" s="39">
        <f>Picks!F211</f>
        <v>5</v>
      </c>
      <c r="E79" s="58">
        <f>Picks!G211</f>
        <v>5</v>
      </c>
      <c r="F79" s="35">
        <f>Picks!F221</f>
        <v>4244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Picks!I57</f>
        <v>Beertime</v>
      </c>
      <c r="D80" s="38">
        <f>Picks!J57</f>
        <v>4</v>
      </c>
      <c r="E80" s="57">
        <f>Picks!K57</f>
        <v>4</v>
      </c>
      <c r="F80" s="35">
        <f>Picks!J67</f>
        <v>4227</v>
      </c>
      <c r="G80" s="100">
        <v>25</v>
      </c>
    </row>
    <row r="81" spans="1:8" ht="16.5" customHeight="1" x14ac:dyDescent="0.2">
      <c r="B81" s="20">
        <v>81</v>
      </c>
      <c r="C81" s="84" t="str">
        <f>Picks!E351</f>
        <v>Actions Detrimental</v>
      </c>
      <c r="D81" s="97">
        <f>Picks!F351</f>
        <v>4</v>
      </c>
      <c r="E81" s="57">
        <f>Picks!G351</f>
        <v>3</v>
      </c>
      <c r="F81" s="35">
        <f>Picks!F361</f>
        <v>4221</v>
      </c>
      <c r="G81" s="100">
        <v>25</v>
      </c>
    </row>
    <row r="82" spans="1:8" ht="16.5" customHeight="1" x14ac:dyDescent="0.2">
      <c r="B82" s="20">
        <v>82</v>
      </c>
      <c r="C82" s="84" t="str">
        <f>Picks!E155</f>
        <v>Roc Pile</v>
      </c>
      <c r="D82" s="38">
        <f>Picks!F155</f>
        <v>5</v>
      </c>
      <c r="E82" s="57">
        <f>Picks!G155</f>
        <v>3</v>
      </c>
      <c r="F82" s="35">
        <f>Picks!F165</f>
        <v>4220</v>
      </c>
      <c r="G82" s="100">
        <v>25</v>
      </c>
    </row>
    <row r="83" spans="1:8" ht="16.5" customHeight="1" x14ac:dyDescent="0.2">
      <c r="B83" s="20">
        <v>83</v>
      </c>
      <c r="C83" s="84" t="str">
        <f>Picks!M281</f>
        <v>Taxi Squad</v>
      </c>
      <c r="D83" s="38">
        <f>Picks!N281</f>
        <v>4</v>
      </c>
      <c r="E83" s="57">
        <f>Picks!O281</f>
        <v>3</v>
      </c>
      <c r="F83" s="35">
        <f>Picks!N291</f>
        <v>4215</v>
      </c>
      <c r="G83" s="100">
        <v>25</v>
      </c>
    </row>
    <row r="84" spans="1:8" ht="16.5" customHeight="1" x14ac:dyDescent="0.2">
      <c r="B84" s="20">
        <v>84</v>
      </c>
      <c r="C84" s="20" t="str">
        <f>Picks!M211</f>
        <v>TNT Racing #4</v>
      </c>
      <c r="D84" s="39">
        <f>Picks!N211</f>
        <v>6</v>
      </c>
      <c r="E84" s="58">
        <f>Picks!O211</f>
        <v>6</v>
      </c>
      <c r="F84" s="35">
        <f>Picks!N221</f>
        <v>4213</v>
      </c>
      <c r="G84" s="100">
        <v>25</v>
      </c>
    </row>
    <row r="85" spans="1:8" ht="16.5" customHeight="1" x14ac:dyDescent="0.2">
      <c r="B85" s="20">
        <v>85</v>
      </c>
      <c r="C85" s="84" t="str">
        <f>Picks!A99</f>
        <v>Housepower</v>
      </c>
      <c r="D85" s="38">
        <f>Picks!B99</f>
        <v>4</v>
      </c>
      <c r="E85" s="57">
        <f>Picks!C99</f>
        <v>4</v>
      </c>
      <c r="F85" s="35">
        <f>Picks!B109</f>
        <v>4212</v>
      </c>
      <c r="G85" s="100">
        <v>25</v>
      </c>
    </row>
    <row r="86" spans="1:8" ht="16.5" customHeight="1" x14ac:dyDescent="0.2">
      <c r="B86" s="20">
        <v>86</v>
      </c>
      <c r="C86" s="84" t="str">
        <f>Picks!A43</f>
        <v>DriveFastEatAss</v>
      </c>
      <c r="D86" s="38">
        <f>Picks!B43</f>
        <v>5</v>
      </c>
      <c r="E86" s="57">
        <f>Picks!C43</f>
        <v>3</v>
      </c>
      <c r="F86" s="35">
        <f>Picks!B53</f>
        <v>4194</v>
      </c>
      <c r="G86" s="100">
        <v>25</v>
      </c>
    </row>
    <row r="87" spans="1:8" ht="16.5" customHeight="1" x14ac:dyDescent="0.2">
      <c r="B87" s="20">
        <v>87</v>
      </c>
      <c r="C87" s="84" t="str">
        <f>Picks!A337</f>
        <v>HillyBilly</v>
      </c>
      <c r="D87" s="97">
        <f>Picks!B337</f>
        <v>3</v>
      </c>
      <c r="E87" s="57">
        <f>Picks!C337</f>
        <v>3</v>
      </c>
      <c r="F87" s="35">
        <f>Picks!B347</f>
        <v>4188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20" t="str">
        <f>Picks!A197</f>
        <v>Cross 83-09 A</v>
      </c>
      <c r="D88" s="39">
        <f>Picks!B197</f>
        <v>7</v>
      </c>
      <c r="E88" s="58">
        <f>Picks!C197</f>
        <v>7</v>
      </c>
      <c r="F88" s="35">
        <f>Picks!B207</f>
        <v>4173</v>
      </c>
      <c r="G88" s="100">
        <v>25</v>
      </c>
    </row>
    <row r="89" spans="1:8" ht="16.5" customHeight="1" x14ac:dyDescent="0.2">
      <c r="B89" s="20">
        <v>89</v>
      </c>
      <c r="C89" s="84" t="str">
        <f>Picks!M323</f>
        <v>Crossed Up</v>
      </c>
      <c r="D89" s="38">
        <f>Picks!N323</f>
        <v>4</v>
      </c>
      <c r="E89" s="57">
        <f>Picks!O323</f>
        <v>4</v>
      </c>
      <c r="F89" s="35">
        <f>Picks!N333</f>
        <v>4169</v>
      </c>
      <c r="G89" s="100">
        <v>25</v>
      </c>
    </row>
    <row r="90" spans="1:8" ht="16.5" customHeight="1" x14ac:dyDescent="0.2">
      <c r="B90" s="20">
        <v>90</v>
      </c>
      <c r="C90" s="84" t="str">
        <f>Picks!M29</f>
        <v>Grandvue</v>
      </c>
      <c r="D90" s="38">
        <f>Picks!N29</f>
        <v>5</v>
      </c>
      <c r="E90" s="57">
        <f>Picks!O29</f>
        <v>5</v>
      </c>
      <c r="F90" s="35">
        <f>Picks!N39</f>
        <v>4165</v>
      </c>
      <c r="G90" s="100">
        <v>25</v>
      </c>
    </row>
    <row r="91" spans="1:8" ht="16.5" customHeight="1" x14ac:dyDescent="0.2">
      <c r="B91" s="20">
        <v>91</v>
      </c>
      <c r="C91" s="84" t="str">
        <f>Picks!E253</f>
        <v>Gashole Too</v>
      </c>
      <c r="D91" s="38">
        <f>Picks!F253</f>
        <v>5</v>
      </c>
      <c r="E91" s="57">
        <f>Picks!G253</f>
        <v>4</v>
      </c>
      <c r="F91" s="35">
        <f>Picks!F263</f>
        <v>4154</v>
      </c>
      <c r="G91" s="100">
        <v>25</v>
      </c>
    </row>
    <row r="92" spans="1:8" ht="16.5" customHeight="1" x14ac:dyDescent="0.2">
      <c r="B92" s="20">
        <v>92</v>
      </c>
      <c r="C92" s="84" t="str">
        <f>Picks!E141</f>
        <v>Cornell</v>
      </c>
      <c r="D92" s="38">
        <f>Picks!F141</f>
        <v>3</v>
      </c>
      <c r="E92" s="57">
        <f>Picks!G141</f>
        <v>3</v>
      </c>
      <c r="F92" s="35">
        <f>Picks!F151</f>
        <v>4153</v>
      </c>
      <c r="G92" s="100">
        <v>25</v>
      </c>
    </row>
    <row r="93" spans="1:8" ht="16.5" customHeight="1" x14ac:dyDescent="0.2">
      <c r="B93" s="20">
        <v>93</v>
      </c>
      <c r="C93" s="84" t="str">
        <f>Picks!M239</f>
        <v>Dropped a Valve</v>
      </c>
      <c r="D93" s="38">
        <f>Picks!N239</f>
        <v>5</v>
      </c>
      <c r="E93" s="57">
        <f>Picks!O239</f>
        <v>5</v>
      </c>
      <c r="F93" s="35">
        <f>Picks!N249</f>
        <v>4118</v>
      </c>
      <c r="G93" s="100">
        <v>25</v>
      </c>
    </row>
    <row r="94" spans="1:8" ht="16.5" customHeight="1" x14ac:dyDescent="0.2">
      <c r="B94" s="20">
        <v>94</v>
      </c>
      <c r="C94" s="84" t="str">
        <f>Picks!E127</f>
        <v>Black Beard</v>
      </c>
      <c r="D94" s="38">
        <f>Picks!F127</f>
        <v>5</v>
      </c>
      <c r="E94" s="57">
        <f>Picks!G127</f>
        <v>5</v>
      </c>
      <c r="F94" s="35">
        <f>Picks!F137</f>
        <v>4100</v>
      </c>
      <c r="G94" s="100">
        <v>25</v>
      </c>
    </row>
    <row r="95" spans="1:8" ht="16.5" customHeight="1" x14ac:dyDescent="0.2">
      <c r="B95" s="20">
        <v>95</v>
      </c>
      <c r="C95" s="84" t="str">
        <f>Picks!A309</f>
        <v>Running on Empty</v>
      </c>
      <c r="D95" s="38">
        <f>Picks!B309</f>
        <v>3</v>
      </c>
      <c r="E95" s="57">
        <f>Picks!C309</f>
        <v>2</v>
      </c>
      <c r="F95" s="35">
        <f>Picks!B319</f>
        <v>4092</v>
      </c>
      <c r="G95" s="100">
        <v>25</v>
      </c>
    </row>
    <row r="96" spans="1:8" ht="16.5" customHeight="1" x14ac:dyDescent="0.2">
      <c r="B96" s="20">
        <v>96</v>
      </c>
      <c r="C96" s="84" t="str">
        <f>Picks!A29</f>
        <v>Nascar Junkie</v>
      </c>
      <c r="D96" s="38">
        <f>Picks!B29</f>
        <v>5</v>
      </c>
      <c r="E96" s="57">
        <f>Picks!C29</f>
        <v>5</v>
      </c>
      <c r="F96" s="35">
        <f>Picks!B39</f>
        <v>4090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Picks!I253</f>
        <v>Dale &amp; Ping</v>
      </c>
      <c r="D97" s="38">
        <f>Picks!J253</f>
        <v>4</v>
      </c>
      <c r="E97" s="57">
        <f>Picks!K253</f>
        <v>4</v>
      </c>
      <c r="F97" s="35">
        <f>Picks!J263</f>
        <v>4088</v>
      </c>
      <c r="G97" s="100">
        <v>25</v>
      </c>
    </row>
    <row r="98" spans="1:9" ht="16.5" customHeight="1" x14ac:dyDescent="0.2">
      <c r="B98" s="20">
        <v>98</v>
      </c>
      <c r="C98" s="84" t="str">
        <f>Picks!M253</f>
        <v>Earnit</v>
      </c>
      <c r="D98" s="38">
        <f>Picks!N253</f>
        <v>4</v>
      </c>
      <c r="E98" s="57">
        <f>Picks!O253</f>
        <v>4</v>
      </c>
      <c r="F98" s="35">
        <f>Picks!N263</f>
        <v>4047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Picks!I169</f>
        <v>GiGi for the win!</v>
      </c>
      <c r="D99" s="38">
        <f>Picks!J169</f>
        <v>4</v>
      </c>
      <c r="E99" s="57">
        <f>Picks!K169</f>
        <v>3</v>
      </c>
      <c r="F99" s="35">
        <f>Picks!J179</f>
        <v>4035</v>
      </c>
      <c r="G99" s="100">
        <v>25</v>
      </c>
    </row>
    <row r="100" spans="1:9" ht="16.5" customHeight="1" x14ac:dyDescent="0.2">
      <c r="B100" s="20">
        <v>100</v>
      </c>
      <c r="C100" s="84" t="str">
        <f>Picks!I71</f>
        <v>Diana Drew</v>
      </c>
      <c r="D100" s="38">
        <f>Picks!J71</f>
        <v>3</v>
      </c>
      <c r="E100" s="57">
        <f>Picks!K71</f>
        <v>2</v>
      </c>
      <c r="F100" s="35">
        <f>Picks!J81</f>
        <v>4028</v>
      </c>
      <c r="G100" s="100">
        <v>25</v>
      </c>
    </row>
    <row r="101" spans="1:9" ht="16.5" customHeight="1" x14ac:dyDescent="0.2">
      <c r="B101" s="20">
        <v>101</v>
      </c>
      <c r="C101" s="84" t="str">
        <f>Picks!A323</f>
        <v>Stick Shifters</v>
      </c>
      <c r="D101" s="97">
        <f>Picks!B323</f>
        <v>3</v>
      </c>
      <c r="E101" s="57">
        <f>Picks!C323</f>
        <v>3</v>
      </c>
      <c r="F101" s="35">
        <f>Picks!B333</f>
        <v>4015</v>
      </c>
      <c r="G101" s="100">
        <v>25</v>
      </c>
    </row>
    <row r="102" spans="1:9" ht="16.5" customHeight="1" x14ac:dyDescent="0.2">
      <c r="B102" s="20">
        <v>102</v>
      </c>
      <c r="C102" s="84" t="str">
        <f>Picks!I309</f>
        <v>Ashphalted</v>
      </c>
      <c r="D102" s="38">
        <f>Picks!J309</f>
        <v>5</v>
      </c>
      <c r="E102" s="57">
        <f>Picks!K309</f>
        <v>5</v>
      </c>
      <c r="F102" s="35">
        <f>Picks!J319</f>
        <v>3986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3818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2273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2025-08-04T11:56:40Z</dcterms:modified>
</cp:coreProperties>
</file>